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8" documentId="120_S{2AC9BD13-BADA-5192-A53E-5A8FF88502F6}" xr6:coauthVersionLast="47" xr6:coauthVersionMax="47" xr10:uidLastSave="{165C7615-69EF-4E63-88C2-3E8D62BC257A}"/>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0" i="4" l="1"/>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4" i="5"/>
  <c r="G4" i="5"/>
  <c r="I4" i="5"/>
  <c r="J4" i="5"/>
  <c r="L4" i="5"/>
  <c r="G3" i="5"/>
  <c r="G2" i="4"/>
  <c r="J2" i="1"/>
  <c r="L2" i="1"/>
  <c r="L3" i="4"/>
  <c r="L4" i="4"/>
  <c r="L5" i="4"/>
  <c r="L6" i="4"/>
  <c r="L7" i="4"/>
  <c r="L8" i="4"/>
  <c r="L9" i="4"/>
  <c r="L10" i="4"/>
  <c r="L11" i="4"/>
  <c r="L12" i="4"/>
  <c r="L13" i="4"/>
  <c r="L14" i="4"/>
  <c r="J3" i="4"/>
  <c r="J4" i="4"/>
  <c r="J5" i="4"/>
  <c r="J6" i="4"/>
  <c r="J7" i="4"/>
  <c r="J8" i="4"/>
  <c r="J9" i="4"/>
  <c r="J10" i="4"/>
  <c r="J11" i="4"/>
  <c r="J12" i="4"/>
  <c r="J13" i="4"/>
  <c r="J14" i="4"/>
  <c r="I3" i="4"/>
  <c r="I4" i="4"/>
  <c r="I5" i="4"/>
  <c r="I6" i="4"/>
  <c r="I7" i="4"/>
  <c r="I8" i="4"/>
  <c r="I9" i="4"/>
  <c r="I10" i="4"/>
  <c r="I11" i="4"/>
  <c r="I12" i="4"/>
  <c r="I13" i="4"/>
  <c r="I14" i="4"/>
  <c r="G3" i="4"/>
  <c r="G4" i="4"/>
  <c r="G5" i="4"/>
  <c r="G6" i="4"/>
  <c r="G7" i="4"/>
  <c r="G8" i="4"/>
  <c r="G9" i="4"/>
  <c r="G10" i="4"/>
  <c r="G11" i="4"/>
  <c r="G12" i="4"/>
  <c r="G13" i="4"/>
  <c r="G14" i="4"/>
  <c r="B3" i="4"/>
  <c r="B4" i="4"/>
  <c r="B5" i="4"/>
  <c r="B6" i="4"/>
  <c r="B7" i="4"/>
  <c r="B8" i="4"/>
  <c r="B9" i="4"/>
  <c r="B10" i="4"/>
  <c r="B11" i="4"/>
  <c r="B12" i="4"/>
  <c r="B13" i="4"/>
  <c r="B1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alcChain>
</file>

<file path=xl/sharedStrings.xml><?xml version="1.0" encoding="utf-8"?>
<sst xmlns="http://schemas.openxmlformats.org/spreadsheetml/2006/main" count="180267" uniqueCount="39119">
  <si>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</si>
  <si>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</si>
  <si>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</si>
  <si>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</si>
  <si>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</si>
  <si>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</si>
  <si>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</si>
  <si>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</si>
  <si>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</si>
  <si>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</si>
  <si>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</si>
  <si>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</si>
  <si>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</si>
  <si>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</si>
  <si>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</si>
  <si>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</si>
  <si>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</si>
  <si>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</si>
  <si>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</si>
  <si>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</si>
  <si>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</si>
  <si>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</si>
  <si>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</si>
  <si>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</si>
  <si>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</si>
  <si>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</si>
  <si>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</si>
  <si>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</si>
  <si>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</si>
  <si>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</si>
  <si>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</si>
  <si>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</si>
  <si>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</si>
  <si>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</si>
  <si>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</si>
  <si>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</si>
  <si>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</si>
  <si>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</si>
  <si>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</si>
  <si>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</si>
  <si>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</si>
  <si>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</si>
  <si>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</si>
  <si>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</si>
  <si>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</si>
  <si>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</si>
  <si>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</si>
  <si>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</si>
  <si>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</si>
  <si>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</si>
  <si>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</si>
  <si>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</si>
  <si>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</si>
  <si>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</si>
  <si>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</si>
  <si>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</si>
  <si>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</si>
  <si>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</si>
  <si>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</si>
  <si>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</si>
  <si>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</si>
  <si>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</si>
  <si>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</si>
  <si>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</si>
  <si>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</si>
  <si>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</si>
  <si>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</si>
  <si>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</si>
  <si>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</si>
  <si>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</si>
  <si>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</si>
  <si>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</si>
  <si>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</si>
  <si>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</si>
  <si>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</si>
  <si>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</si>
  <si>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</si>
  <si>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</si>
  <si>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</si>
  <si>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</si>
  <si>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</si>
  <si>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</si>
  <si>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</si>
  <si>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</si>
  <si>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</si>
  <si>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</si>
  <si>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</si>
  <si>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</si>
  <si>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</si>
  <si>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</si>
  <si>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</si>
  <si>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</si>
  <si>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</si>
  <si>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</si>
  <si>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</si>
  <si>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</si>
  <si>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</si>
  <si>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</si>
  <si>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</si>
  <si>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</si>
  <si>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</si>
  <si>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</si>
  <si>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</si>
  <si>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</si>
  <si>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</si>
  <si>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</si>
  <si>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</si>
  <si>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</si>
  <si>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</si>
  <si>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</si>
  <si>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</si>
  <si>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</si>
  <si>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</si>
  <si>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</si>
  <si>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</si>
  <si>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</si>
  <si>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</si>
  <si>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</si>
  <si>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</si>
  <si>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</si>
  <si>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</si>
  <si>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</si>
  <si>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</si>
  <si>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</si>
  <si>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</si>
  <si>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</si>
  <si>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</si>
  <si>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</si>
  <si>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</si>
  <si>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</si>
  <si>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</si>
  <si>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</si>
  <si>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</si>
  <si>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</si>
  <si>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</si>
  <si>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</si>
  <si>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</si>
  <si>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</si>
  <si>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</si>
  <si>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</si>
  <si>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</si>
  <si>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</si>
  <si>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</si>
  <si>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</si>
  <si>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</si>
  <si>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</si>
  <si>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</si>
  <si>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</si>
  <si>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</si>
  <si>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</si>
  <si>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</si>
  <si>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</si>
  <si>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</si>
  <si>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</si>
  <si>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</si>
  <si>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</si>
  <si>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</si>
  <si>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</si>
  <si>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</si>
  <si>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</si>
  <si>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</si>
  <si>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</si>
  <si>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</si>
  <si>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</si>
  <si>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</si>
  <si>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</si>
  <si>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</si>
  <si>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</si>
  <si>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</si>
  <si>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</si>
  <si>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</si>
  <si>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</si>
  <si>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</si>
  <si>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</si>
  <si>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</si>
  <si>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</si>
  <si>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</si>
  <si>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</si>
  <si>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</si>
  <si>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</si>
  <si>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</si>
  <si>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</si>
  <si>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</si>
  <si>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</si>
  <si>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</si>
  <si>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</si>
  <si>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</si>
  <si>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</si>
  <si>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</si>
  <si>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</si>
  <si>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</si>
  <si>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</si>
  <si>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</si>
  <si>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</si>
  <si>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</si>
  <si>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</si>
  <si>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</si>
  <si>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</si>
  <si>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</si>
  <si>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</si>
  <si>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</si>
  <si>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</si>
  <si>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</si>
  <si>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</si>
  <si>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</si>
  <si>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</si>
  <si>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</si>
  <si>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</si>
  <si>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</si>
  <si>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</si>
  <si>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</si>
  <si>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</si>
  <si>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</si>
  <si>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</si>
  <si>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</si>
  <si>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</si>
  <si>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</si>
  <si>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</si>
  <si>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</si>
  <si>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</si>
  <si>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</si>
  <si>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</si>
  <si>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</si>
  <si>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</si>
  <si>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</si>
  <si>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</si>
  <si>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</si>
  <si>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</si>
  <si>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</si>
  <si>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</si>
  <si>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</si>
  <si>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</si>
  <si>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</si>
  <si>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</si>
  <si>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</si>
  <si>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</si>
  <si>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</si>
  <si>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</si>
  <si>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</si>
  <si>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</si>
  <si>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</si>
  <si>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</si>
  <si>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</si>
  <si>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</si>
  <si>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</si>
  <si>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</si>
  <si>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</si>
  <si>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</si>
  <si>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</si>
  <si>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</si>
  <si>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</si>
  <si>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</si>
  <si>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</si>
  <si>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</si>
  <si>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</si>
  <si>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</si>
  <si>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</si>
  <si>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</si>
  <si>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</si>
  <si>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</si>
  <si>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</si>
  <si>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</si>
  <si>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</si>
  <si>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</si>
  <si>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</si>
  <si>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</si>
  <si>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</si>
  <si>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</si>
  <si>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</si>
  <si>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</si>
  <si>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</si>
  <si>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</si>
  <si>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</si>
  <si>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</si>
  <si>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</si>
  <si>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</si>
  <si>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</si>
  <si>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</si>
  <si>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</si>
  <si>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</si>
  <si>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</si>
  <si>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</si>
  <si>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</si>
  <si>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</si>
  <si>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</si>
  <si>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</si>
  <si>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</si>
  <si>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</si>
  <si>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</si>
  <si>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</si>
  <si>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</si>
  <si>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</si>
  <si>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</si>
  <si>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</si>
  <si>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</si>
  <si>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</si>
  <si>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</si>
  <si>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</si>
  <si>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</si>
  <si>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</si>
  <si>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</si>
  <si>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</si>
  <si>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</si>
  <si>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</si>
  <si>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</si>
  <si>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</si>
  <si>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</si>
  <si>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</si>
  <si>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</si>
  <si>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</si>
  <si>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</si>
  <si>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</si>
  <si>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</si>
  <si>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</si>
  <si>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</si>
  <si>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</si>
  <si>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</si>
  <si>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</si>
  <si>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</si>
  <si>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</si>
  <si>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</si>
  <si>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</si>
  <si>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</si>
  <si>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</si>
  <si>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</si>
  <si>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</si>
  <si>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</si>
  <si>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</si>
  <si>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</si>
  <si>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</si>
  <si>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</si>
  <si>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</si>
  <si>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</si>
  <si>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</si>
  <si>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</si>
  <si>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</si>
  <si>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</si>
  <si>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</si>
  <si>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</si>
  <si>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</si>
  <si>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</si>
  <si>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</si>
  <si>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</si>
  <si>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</si>
  <si>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</si>
  <si>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</si>
  <si>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</si>
  <si>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</si>
  <si>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</si>
  <si>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</si>
  <si>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</si>
  <si>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</si>
  <si>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</si>
  <si>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</si>
  <si>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</si>
  <si>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</si>
  <si>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</si>
  <si>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</si>
  <si>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</si>
  <si>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</si>
  <si>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</si>
  <si>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</si>
  <si>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</si>
  <si>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</si>
  <si>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</si>
  <si>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</si>
  <si>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</si>
  <si>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</si>
  <si>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</si>
  <si>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</si>
  <si>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</si>
  <si>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</si>
  <si>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</si>
  <si>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</si>
  <si>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</si>
  <si>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</si>
  <si>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</si>
  <si>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</si>
  <si>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</si>
  <si>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</si>
  <si>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</si>
  <si>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</si>
  <si>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</si>
  <si>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</si>
  <si>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</si>
  <si>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</si>
  <si>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</si>
  <si>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</si>
  <si>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</si>
  <si>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</si>
  <si>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</si>
  <si>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</si>
  <si>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</si>
  <si>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</si>
  <si>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</si>
  <si>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</si>
  <si>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</si>
  <si>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</si>
  <si>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</si>
  <si>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</si>
  <si>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</si>
  <si>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</si>
  <si>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</si>
  <si>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</si>
  <si>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</si>
  <si>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</si>
  <si>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</si>
  <si>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</si>
  <si>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</si>
  <si>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</si>
  <si>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</si>
  <si>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</si>
  <si>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</si>
  <si>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</si>
  <si>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</si>
  <si>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</si>
  <si>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</si>
  <si>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</si>
  <si>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</si>
  <si>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</si>
  <si>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</si>
  <si>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</si>
  <si>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</si>
  <si>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</si>
  <si>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</si>
  <si>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</si>
  <si>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</si>
  <si>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</si>
  <si>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</si>
  <si>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</si>
  <si>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</si>
  <si>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</si>
  <si>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</si>
  <si>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</si>
  <si>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</si>
  <si>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</si>
  <si>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</si>
  <si>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</si>
  <si>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</si>
  <si>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</si>
  <si>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</si>
  <si>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</si>
  <si>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</si>
  <si>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</si>
  <si>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</si>
  <si>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</si>
  <si>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</si>
  <si>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</si>
  <si>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</si>
  <si>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</si>
  <si>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</si>
  <si>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</si>
  <si>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</si>
  <si>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</si>
  <si>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</si>
  <si>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</si>
  <si>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</si>
  <si>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</si>
  <si>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</si>
  <si>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</si>
  <si>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</si>
  <si>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</si>
  <si>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</si>
  <si>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</si>
  <si>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</si>
  <si>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</si>
  <si>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</si>
  <si>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</si>
  <si>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</si>
  <si>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</si>
  <si>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</si>
  <si>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</si>
  <si>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</si>
  <si>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</si>
  <si>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</si>
  <si>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</si>
  <si>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</si>
  <si>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</si>
  <si>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</si>
  <si>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</si>
  <si>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</si>
  <si>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</si>
  <si>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</si>
  <si>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</si>
  <si>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</si>
  <si>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</si>
  <si>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</si>
  <si>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</si>
  <si>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</si>
  <si>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</si>
  <si>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</si>
  <si>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</si>
  <si>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</si>
  <si>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</si>
  <si>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</si>
  <si>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</si>
  <si>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</si>
  <si>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</si>
  <si>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</si>
  <si>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</si>
  <si>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</si>
  <si>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</si>
  <si>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</si>
  <si>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</si>
  <si>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</si>
  <si>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</si>
  <si>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</si>
  <si>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</si>
  <si>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</si>
  <si>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</si>
  <si>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</si>
  <si>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</si>
  <si>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</si>
  <si>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</si>
  <si>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</si>
  <si>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</si>
  <si>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</si>
  <si>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</si>
  <si>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</si>
  <si>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</si>
  <si>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</si>
  <si>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</si>
  <si>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</si>
  <si>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</si>
  <si>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</si>
  <si>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</si>
  <si>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</si>
  <si>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</si>
  <si>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</si>
  <si>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</si>
  <si>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</si>
  <si>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</si>
  <si>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</si>
  <si>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</si>
  <si>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</si>
  <si>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</si>
  <si>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</si>
  <si>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</si>
  <si>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</si>
  <si>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</si>
  <si>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</si>
  <si>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</si>
  <si>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</si>
  <si>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</si>
  <si>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</si>
  <si>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</si>
  <si>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</si>
  <si>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</si>
  <si>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</si>
  <si>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</si>
  <si>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</si>
  <si>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</si>
  <si>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</si>
  <si>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</si>
  <si>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</si>
  <si>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</si>
  <si>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</si>
  <si>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</si>
  <si>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</si>
  <si>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</si>
  <si>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</si>
  <si>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</si>
  <si>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</si>
  <si>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</si>
  <si>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</si>
  <si>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</si>
  <si>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</si>
  <si>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</si>
  <si>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</si>
  <si>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</si>
  <si>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</si>
  <si>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</si>
  <si>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</si>
  <si>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</si>
  <si>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</si>
  <si>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</si>
  <si>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</si>
  <si>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</si>
  <si>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</si>
  <si>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</si>
  <si>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</si>
  <si>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</si>
  <si>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</si>
  <si>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</si>
  <si>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</si>
  <si>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</si>
  <si>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</si>
  <si>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</si>
  <si>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</si>
  <si>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</si>
  <si>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</si>
  <si>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</si>
  <si>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</si>
  <si>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</si>
  <si>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</si>
  <si>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</si>
  <si>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</si>
  <si>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</si>
  <si>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</si>
  <si>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</si>
  <si>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</si>
  <si>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</si>
  <si>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</si>
  <si>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</si>
  <si>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</si>
  <si>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</si>
  <si>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</si>
  <si>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</si>
  <si>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</si>
  <si>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</si>
  <si>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</si>
  <si>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</si>
  <si>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</si>
  <si>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</si>
  <si>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</si>
  <si>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</si>
  <si>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</si>
  <si>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</si>
  <si>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</si>
  <si>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</si>
  <si>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</si>
  <si>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</si>
  <si>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</si>
  <si>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</si>
  <si>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</si>
  <si>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</si>
  <si>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</si>
  <si>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</si>
  <si>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</si>
  <si>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</si>
  <si>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</si>
  <si>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</si>
  <si>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</si>
  <si>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</si>
  <si>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</si>
  <si>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</si>
  <si>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</si>
  <si>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</si>
  <si>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</si>
  <si>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</si>
  <si>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</si>
  <si>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</si>
  <si>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</si>
  <si>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</si>
  <si>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</si>
  <si>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</si>
  <si>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</si>
  <si>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</si>
  <si>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</si>
  <si>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</si>
  <si>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</si>
  <si>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</si>
  <si>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</si>
  <si>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</si>
  <si>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</si>
  <si>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</si>
  <si>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</si>
  <si>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</si>
  <si>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</si>
  <si>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</si>
  <si>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</si>
  <si>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</si>
  <si>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</si>
  <si>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</si>
  <si>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</si>
  <si>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</si>
  <si>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</si>
  <si>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</si>
  <si>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</si>
  <si>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</si>
  <si>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</si>
  <si>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</si>
  <si>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</si>
  <si>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</si>
  <si>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</si>
  <si>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</si>
  <si>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</si>
  <si>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</si>
  <si>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</si>
  <si>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</si>
  <si>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</si>
  <si>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</si>
  <si>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</si>
  <si>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</si>
  <si>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</si>
  <si>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</si>
  <si>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</si>
  <si>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</si>
  <si>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</si>
  <si>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</si>
  <si>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</si>
  <si>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</si>
  <si>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</si>
  <si>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</si>
  <si>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</si>
  <si>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</si>
  <si>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</si>
  <si>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</si>
  <si>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</si>
  <si>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</si>
  <si>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</si>
  <si>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</si>
  <si>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</si>
  <si>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</si>
  <si>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</si>
  <si>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</si>
  <si>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</si>
  <si>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</si>
  <si>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</si>
  <si>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</si>
  <si>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</si>
  <si>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</si>
  <si>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</si>
  <si>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</si>
  <si>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</si>
  <si>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</si>
  <si>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</si>
  <si>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</si>
  <si>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</si>
  <si>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</si>
  <si>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</si>
  <si>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</si>
  <si>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</si>
  <si>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</si>
  <si>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</si>
  <si>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</si>
  <si>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</si>
  <si>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</si>
  <si>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</si>
  <si>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</si>
  <si>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</si>
  <si>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</si>
  <si>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</si>
  <si>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</si>
  <si>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</si>
  <si>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</si>
  <si>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</si>
  <si>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</si>
  <si>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</si>
  <si>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</si>
  <si>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</si>
  <si>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</si>
  <si>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</si>
  <si>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</si>
  <si>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</si>
  <si>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</si>
  <si>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</si>
  <si>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</si>
  <si>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</si>
  <si>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</si>
  <si>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</si>
  <si>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</si>
  <si>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</si>
  <si>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</si>
  <si>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</si>
  <si>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</si>
  <si>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</si>
  <si>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</si>
  <si>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</si>
  <si>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</si>
  <si>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</si>
  <si>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</si>
  <si>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</si>
  <si>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</si>
  <si>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</si>
  <si>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</si>
  <si>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</si>
  <si>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</si>
  <si>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</si>
  <si>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</si>
  <si>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</si>
  <si>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</si>
  <si>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</si>
  <si>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</si>
  <si>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</si>
  <si>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</si>
  <si>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</si>
  <si>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</si>
  <si>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</si>
  <si>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</si>
  <si>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</si>
  <si>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</si>
  <si>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</si>
  <si>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</si>
  <si>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</si>
  <si>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</si>
  <si>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</si>
  <si>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</si>
  <si>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</si>
  <si>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</si>
  <si>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</si>
  <si>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</si>
  <si>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</si>
  <si>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</si>
  <si>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</si>
  <si>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</si>
  <si>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</si>
  <si>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</si>
  <si>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</si>
  <si>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</si>
  <si>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</si>
  <si>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</si>
  <si>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</si>
  <si>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</si>
  <si>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</si>
  <si>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</si>
  <si>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</si>
  <si>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</si>
  <si>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</si>
  <si>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</si>
  <si>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</si>
  <si>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</si>
  <si>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</si>
  <si>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</si>
  <si>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</si>
  <si>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</si>
  <si>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</si>
  <si>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</si>
  <si>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</si>
  <si>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</si>
  <si>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</si>
  <si>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</si>
  <si>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</si>
  <si>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</si>
  <si>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</si>
  <si>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</si>
  <si>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</si>
  <si>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</si>
  <si>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</si>
  <si>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</si>
  <si>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</si>
  <si>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</si>
  <si>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</si>
  <si>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</si>
  <si>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</si>
  <si>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</si>
  <si>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</si>
  <si>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</si>
  <si>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</si>
  <si>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</si>
  <si>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</si>
  <si>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</si>
  <si>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</si>
  <si>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</si>
  <si>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</si>
  <si>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</si>
  <si>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</si>
  <si>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</si>
  <si>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</si>
  <si>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</si>
  <si>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</si>
  <si>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</si>
  <si>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</si>
  <si>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</si>
  <si>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</si>
  <si>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</si>
  <si>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</si>
  <si>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</si>
  <si>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</si>
  <si>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</si>
  <si>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</si>
  <si>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</si>
  <si>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</si>
  <si>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</si>
  <si>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</si>
  <si>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</si>
  <si>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</si>
  <si>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</si>
  <si>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</si>
  <si>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</si>
  <si>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</si>
  <si>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</si>
  <si>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</si>
  <si>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</si>
  <si>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</si>
  <si>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</si>
  <si>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</si>
  <si>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</si>
  <si>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</si>
  <si>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</si>
  <si>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</si>
  <si>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</si>
  <si>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</si>
  <si>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</si>
  <si>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</si>
  <si>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</si>
  <si>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</si>
  <si>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</si>
  <si>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</si>
  <si>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</si>
  <si>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</si>
  <si>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</si>
  <si>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</si>
  <si>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</si>
  <si>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</si>
  <si>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</si>
  <si>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</si>
  <si>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</si>
  <si>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</si>
  <si>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</si>
  <si>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</si>
  <si>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</si>
  <si>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</si>
  <si>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</si>
  <si>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</si>
  <si>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</si>
  <si>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</si>
  <si>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</si>
  <si>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</si>
  <si>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</si>
  <si>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</si>
  <si>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</si>
  <si>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</si>
  <si>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</si>
  <si>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</si>
  <si>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</si>
  <si>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</si>
  <si>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</si>
  <si>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</si>
  <si>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</si>
  <si>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</si>
  <si>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</si>
  <si>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</si>
  <si>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</si>
  <si>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</si>
  <si>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</si>
  <si>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</si>
  <si>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</si>
  <si>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</si>
  <si>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</si>
  <si>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</si>
  <si>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</si>
  <si>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</si>
  <si>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</si>
  <si>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</si>
  <si>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</si>
  <si>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</si>
  <si>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</si>
  <si>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</si>
  <si>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</si>
  <si>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</si>
  <si>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</si>
  <si>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</si>
  <si>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</si>
  <si>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</si>
  <si>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</si>
  <si>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</si>
  <si>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</si>
  <si>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</si>
  <si>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</si>
  <si>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</si>
  <si>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</si>
  <si>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</si>
  <si>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</si>
  <si>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</si>
  <si>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</si>
  <si>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</si>
  <si>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</si>
  <si>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</si>
  <si>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</si>
  <si>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</si>
  <si>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</si>
  <si>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</si>
  <si>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</si>
  <si>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</si>
  <si>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</si>
  <si>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</si>
  <si>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</si>
  <si>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</si>
  <si>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</si>
  <si>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</si>
  <si>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</si>
  <si>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</si>
  <si>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</si>
  <si>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</si>
  <si>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</si>
  <si>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</si>
  <si>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</si>
  <si>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</si>
  <si>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</si>
  <si>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</si>
  <si>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</si>
  <si>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</si>
  <si>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</si>
  <si>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</si>
  <si>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</si>
  <si>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</si>
  <si>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</si>
  <si>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</si>
  <si>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</si>
  <si>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</si>
  <si>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</si>
  <si>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</si>
  <si>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</si>
  <si>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</si>
  <si>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</si>
  <si>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</si>
  <si>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</si>
  <si>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</si>
  <si>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</si>
  <si>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</si>
  <si>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</si>
  <si>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</si>
  <si>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</si>
  <si>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</si>
  <si>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</si>
  <si>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</si>
  <si>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</si>
  <si>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</si>
  <si>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</si>
  <si>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</si>
  <si>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</si>
  <si>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</si>
  <si>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</si>
  <si>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</si>
  <si>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</si>
  <si>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</si>
  <si>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</si>
  <si>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</si>
  <si>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</si>
  <si>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</si>
  <si>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</si>
  <si>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</si>
  <si>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</si>
  <si>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</si>
  <si>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</si>
  <si>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</si>
  <si>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</si>
  <si>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</si>
  <si>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</si>
  <si>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</si>
  <si>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</si>
  <si>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</si>
  <si>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</si>
  <si>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</si>
  <si>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</si>
  <si>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</si>
  <si>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</si>
  <si>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</si>
  <si>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</si>
  <si>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</si>
  <si>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</si>
  <si>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</si>
  <si>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</si>
  <si>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</si>
  <si>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</si>
  <si>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</si>
  <si>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</si>
  <si>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</si>
  <si>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</si>
  <si>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</si>
  <si>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</si>
  <si>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</si>
  <si>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</si>
  <si>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</si>
  <si>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</si>
  <si>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</si>
  <si>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</si>
  <si>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</si>
  <si>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</si>
  <si>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</si>
  <si>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</si>
  <si>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</si>
  <si>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</si>
  <si>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</si>
  <si>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</si>
  <si>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</si>
  <si>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</si>
  <si>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</si>
  <si>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</si>
  <si>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</si>
  <si>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</si>
  <si>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</si>
  <si>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</si>
  <si>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</si>
  <si>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</si>
  <si>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</si>
  <si>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</si>
  <si>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</si>
  <si>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</si>
  <si>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</si>
  <si>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</si>
  <si>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</si>
  <si>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</si>
  <si>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</si>
  <si>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</si>
  <si>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</si>
  <si>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</si>
  <si>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</si>
  <si>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</si>
  <si>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</si>
  <si>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</si>
  <si>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</si>
  <si>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</si>
  <si>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</si>
  <si>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</si>
  <si>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</si>
  <si>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</si>
  <si>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</si>
  <si>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</si>
  <si>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</si>
  <si>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</si>
  <si>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</si>
  <si>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</si>
  <si>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</si>
  <si>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</si>
  <si>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</si>
  <si>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</si>
  <si>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</si>
  <si>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</si>
  <si>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</si>
  <si>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</si>
  <si>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</si>
  <si>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</si>
  <si>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</si>
  <si>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</si>
  <si>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</si>
  <si>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</si>
  <si>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</si>
  <si>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</si>
  <si>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</si>
  <si>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</si>
  <si>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</si>
  <si>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</si>
  <si>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</si>
  <si>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</si>
  <si>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</si>
  <si>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</si>
  <si>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</si>
  <si>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</si>
  <si>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</si>
  <si>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</si>
  <si>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</si>
  <si>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</si>
  <si>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</si>
  <si>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</si>
  <si>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</si>
  <si>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</si>
  <si>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</si>
  <si>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</si>
  <si>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</si>
  <si>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</si>
  <si>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</si>
  <si>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</si>
  <si>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</si>
  <si>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</si>
  <si>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</si>
  <si>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</si>
  <si>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</si>
  <si>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</si>
  <si>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</si>
  <si>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</si>
  <si>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</si>
  <si>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</si>
  <si>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</si>
  <si>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</si>
  <si>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</si>
  <si>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</si>
  <si>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</si>
  <si>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</si>
  <si>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</si>
  <si>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</si>
  <si>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</si>
  <si>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</si>
  <si>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</si>
  <si>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</si>
  <si>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</si>
  <si>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</si>
  <si>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</si>
  <si>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</si>
  <si>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</si>
  <si>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</si>
  <si>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</si>
  <si>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</si>
  <si>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</si>
  <si>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</si>
  <si>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</si>
  <si>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</si>
  <si>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</si>
  <si>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</si>
  <si>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</si>
  <si>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</si>
  <si>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</si>
  <si>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</si>
  <si>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</si>
  <si>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</si>
  <si>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</si>
  <si>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</si>
  <si>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</si>
  <si>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</si>
  <si>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</si>
  <si>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</si>
  <si>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</si>
  <si>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</si>
  <si>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</si>
  <si>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</si>
  <si>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</si>
  <si>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</si>
  <si>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</si>
  <si>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</si>
  <si>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</si>
  <si>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</si>
  <si>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</si>
  <si>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</si>
  <si>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</si>
  <si>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</si>
  <si>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</si>
  <si>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</si>
  <si>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</si>
  <si>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</si>
  <si>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</si>
  <si>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</si>
  <si>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</si>
  <si>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</si>
  <si>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</si>
  <si>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</si>
  <si>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</si>
  <si>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</si>
  <si>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</si>
  <si>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</si>
  <si>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</si>
  <si>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</si>
  <si>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</si>
  <si>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</si>
  <si>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</si>
  <si>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</si>
  <si>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</si>
  <si>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</si>
  <si>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</si>
  <si>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</si>
  <si>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</si>
  <si>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</si>
  <si>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</si>
  <si>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</si>
  <si>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</si>
  <si>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</si>
  <si>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</si>
  <si>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</si>
  <si>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</si>
  <si>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</si>
  <si>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</si>
  <si>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</si>
  <si>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</si>
  <si>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</si>
  <si>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</si>
  <si>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</si>
  <si>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</si>
  <si>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</si>
  <si>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</si>
  <si>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</si>
  <si>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</si>
  <si>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</si>
  <si>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</si>
  <si>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</si>
  <si>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</si>
  <si>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</si>
  <si>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</si>
  <si>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</si>
  <si>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</si>
  <si>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</si>
  <si>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</si>
  <si>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</si>
  <si>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</si>
  <si>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</si>
  <si>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</si>
  <si>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</si>
  <si>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</si>
  <si>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</si>
  <si>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</si>
  <si>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</si>
  <si>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</si>
  <si>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</si>
  <si>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</si>
  <si>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</si>
  <si>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</si>
  <si>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</si>
  <si>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</si>
  <si>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</si>
  <si>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</si>
  <si>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</si>
  <si>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</si>
  <si>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</si>
  <si>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</si>
  <si>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</si>
  <si>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</si>
  <si>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</si>
  <si>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</si>
  <si>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</si>
  <si>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</si>
  <si>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</si>
  <si>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</si>
  <si>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</si>
  <si>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</si>
  <si>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</si>
  <si>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</si>
  <si>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</si>
  <si>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</si>
  <si>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</si>
  <si>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</si>
  <si>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</si>
  <si>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</si>
  <si>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</si>
  <si>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</si>
  <si>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</si>
  <si>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</si>
  <si>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</si>
  <si>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</si>
  <si>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</si>
  <si>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</si>
  <si>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</si>
  <si>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</si>
  <si>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</si>
  <si>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</si>
  <si>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</si>
  <si>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</si>
  <si>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</si>
  <si>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</si>
  <si>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</si>
  <si>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</si>
  <si>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</si>
  <si>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</si>
  <si>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</si>
  <si>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</si>
  <si>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</si>
  <si>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</si>
  <si>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</si>
  <si>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</si>
  <si>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</si>
  <si>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</si>
  <si>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</si>
  <si>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</si>
  <si>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</si>
  <si>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</si>
  <si>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</si>
  <si>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</si>
  <si>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</si>
  <si>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</si>
  <si>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</si>
  <si>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</si>
  <si>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</si>
  <si>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</si>
  <si>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</si>
  <si>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</si>
  <si>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</si>
  <si>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</si>
  <si>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</si>
  <si>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</si>
  <si>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</si>
  <si>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</si>
  <si>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</si>
  <si>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</si>
  <si>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</si>
  <si>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</si>
  <si>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</si>
  <si>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</si>
  <si>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</si>
  <si>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</si>
  <si>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</si>
  <si>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</si>
  <si>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</si>
  <si>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</si>
  <si>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</si>
  <si>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</si>
  <si>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</si>
  <si>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</si>
  <si>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</si>
  <si>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</si>
  <si>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</si>
  <si>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</si>
  <si>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</si>
  <si>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</si>
  <si>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</si>
  <si>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</si>
  <si>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</si>
  <si>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</si>
  <si>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</si>
  <si>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</si>
  <si>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</si>
  <si>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</si>
  <si>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</si>
  <si>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</si>
  <si>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</si>
  <si>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</si>
  <si>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</si>
  <si>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</si>
  <si>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</si>
  <si>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</si>
  <si>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</si>
  <si>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</si>
  <si>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</si>
  <si>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</si>
  <si>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</si>
  <si>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</si>
  <si>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</si>
  <si>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</si>
  <si>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</si>
  <si>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</si>
  <si>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</si>
  <si>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</si>
  <si>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</si>
  <si>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</si>
  <si>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</si>
  <si>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</si>
  <si>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</si>
  <si>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</si>
  <si>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</si>
  <si>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</si>
  <si>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</si>
  <si>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</si>
  <si>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</si>
  <si>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</si>
  <si>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</si>
  <si>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</si>
  <si>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</si>
  <si>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</si>
  <si>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</si>
  <si>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</si>
  <si>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</si>
  <si>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</si>
  <si>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</si>
  <si>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</si>
  <si>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</si>
  <si>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</si>
  <si>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</si>
  <si>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</si>
  <si>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</si>
  <si>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</si>
  <si>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</si>
  <si>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</si>
  <si>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</si>
  <si>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</si>
  <si>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</si>
  <si>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</si>
  <si>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</si>
  <si>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</si>
  <si>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</si>
  <si>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</si>
  <si>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</si>
  <si>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</si>
  <si>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</si>
  <si>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</si>
  <si>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</si>
  <si>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</si>
  <si>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</si>
  <si>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</si>
  <si>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</si>
  <si>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</si>
  <si>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</si>
  <si>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</si>
  <si>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</si>
  <si>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</si>
  <si>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</si>
  <si>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</si>
  <si>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</si>
  <si>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</si>
  <si>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</si>
  <si>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</si>
  <si>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</si>
  <si>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</si>
  <si>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</si>
  <si>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</si>
  <si>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</si>
  <si>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</si>
  <si>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</si>
  <si>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</si>
  <si>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</si>
  <si>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</si>
  <si>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</si>
  <si>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</si>
  <si>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</si>
  <si>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</si>
  <si>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</si>
  <si>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</si>
  <si>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</si>
  <si>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</si>
  <si>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</si>
  <si>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</si>
  <si>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</si>
  <si>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</si>
  <si>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</si>
  <si>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</si>
  <si>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</si>
  <si>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</si>
  <si>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</si>
  <si>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</si>
  <si>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</si>
  <si>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</si>
  <si>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</si>
  <si>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</si>
  <si>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</si>
  <si>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</si>
  <si>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</si>
  <si>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</si>
  <si>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</si>
  <si>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</si>
  <si>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</si>
  <si>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</si>
  <si>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</si>
  <si>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</si>
  <si>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</si>
  <si>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</si>
  <si>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</si>
  <si>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</si>
  <si>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</si>
  <si>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</si>
  <si>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</si>
  <si>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</si>
  <si>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</si>
  <si>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</si>
  <si>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</si>
  <si>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</si>
  <si>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</si>
  <si>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</si>
  <si>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</si>
  <si>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</si>
  <si>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</si>
  <si>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</si>
  <si>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</si>
  <si>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</si>
  <si>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</si>
  <si>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</si>
  <si>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</si>
  <si>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</si>
  <si>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</si>
  <si>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</si>
  <si>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</si>
  <si>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</si>
  <si>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</si>
  <si>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</si>
  <si>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</si>
  <si>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</si>
  <si>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</si>
  <si>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</si>
  <si>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</si>
  <si>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</si>
  <si>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</si>
  <si>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</si>
  <si>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</si>
  <si>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</si>
  <si>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</si>
  <si>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</si>
  <si>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</si>
  <si>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</si>
  <si>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</si>
  <si>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</si>
  <si>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</si>
  <si>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</si>
  <si>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</si>
  <si>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</si>
  <si>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</si>
  <si>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</si>
  <si>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</si>
  <si>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</si>
  <si>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</si>
  <si>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</si>
  <si>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</si>
  <si>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</si>
  <si>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</si>
  <si>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</si>
  <si>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</si>
  <si>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</si>
  <si>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</si>
  <si>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</si>
  <si>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</si>
  <si>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</si>
  <si>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</si>
  <si>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</si>
  <si>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</si>
  <si>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</si>
  <si>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</si>
  <si>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</si>
  <si>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</si>
  <si>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</si>
  <si>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</si>
  <si>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</si>
  <si>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</si>
  <si>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</si>
  <si>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</si>
  <si>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</si>
  <si>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</si>
  <si>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</si>
  <si>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</si>
  <si>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</si>
  <si>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</si>
  <si>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</si>
  <si>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</si>
  <si>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</si>
  <si>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</si>
  <si>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</si>
  <si>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</si>
  <si>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</si>
  <si>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</si>
  <si>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</si>
  <si>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</si>
  <si>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</si>
  <si>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</si>
  <si>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</si>
  <si>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</si>
  <si>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</si>
  <si>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</si>
  <si>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</si>
  <si>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</si>
  <si>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</si>
  <si>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</si>
  <si>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</si>
  <si>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</si>
  <si>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</si>
  <si>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</si>
  <si>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</si>
  <si>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</si>
  <si>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</si>
  <si>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</si>
  <si>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</si>
  <si>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</si>
  <si>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</si>
  <si>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</si>
  <si>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</si>
  <si>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</si>
  <si>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</si>
  <si>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</si>
  <si>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</si>
  <si>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</si>
  <si>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</si>
  <si>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</si>
  <si>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</si>
  <si>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</si>
  <si>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</si>
  <si>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</si>
  <si>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</si>
  <si>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</si>
  <si>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</si>
  <si>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</si>
  <si>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</si>
  <si>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</si>
  <si>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</si>
  <si>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</si>
  <si>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</si>
  <si>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</si>
  <si>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</si>
  <si>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</si>
  <si>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</si>
  <si>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</si>
  <si>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</si>
  <si>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</si>
  <si>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</si>
  <si>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</si>
  <si>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</si>
  <si>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</si>
  <si>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</si>
  <si>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</si>
  <si>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</si>
  <si>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</si>
  <si>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</si>
  <si>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</si>
  <si>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</si>
  <si>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</si>
  <si>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</si>
  <si>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</si>
  <si>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</si>
  <si>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</si>
  <si>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</si>
  <si>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</si>
  <si>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</si>
  <si>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</si>
  <si>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</si>
  <si>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</si>
  <si>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</si>
  <si>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</si>
  <si>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</si>
  <si>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</si>
  <si>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</si>
  <si>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</si>
  <si>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</si>
  <si>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</si>
  <si>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</si>
  <si>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</si>
  <si>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</si>
  <si>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</si>
  <si>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</si>
  <si>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</si>
  <si>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</si>
  <si>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</si>
  <si>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</si>
  <si>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</si>
  <si>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</si>
  <si>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</si>
  <si>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</si>
  <si>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</si>
  <si>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</si>
  <si>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</si>
  <si>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</si>
  <si>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</si>
  <si>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</si>
  <si>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</si>
  <si>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</si>
  <si>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</si>
  <si>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</si>
  <si>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</si>
  <si>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</si>
  <si>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</si>
  <si>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</si>
  <si>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</si>
  <si>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</si>
  <si>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</si>
  <si>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</si>
  <si>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</si>
  <si>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</si>
  <si>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</si>
  <si>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</si>
  <si>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</si>
  <si>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</si>
  <si>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</si>
  <si>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</si>
  <si>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</si>
  <si>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</si>
  <si>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</si>
  <si>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</si>
  <si>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</si>
  <si>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</si>
  <si>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</si>
  <si>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</si>
  <si>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</si>
  <si>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</si>
  <si>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</si>
  <si>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</si>
  <si>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</si>
  <si>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</si>
  <si>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</si>
  <si>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</si>
  <si>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</si>
  <si>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</si>
  <si>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</si>
  <si>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</si>
  <si>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</si>
  <si>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</si>
  <si>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</si>
  <si>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</si>
  <si>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</si>
  <si>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</si>
  <si>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</si>
  <si>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</si>
  <si>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</si>
  <si>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</si>
  <si>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</si>
  <si>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</si>
  <si>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</si>
  <si>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</si>
  <si>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</si>
  <si>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</si>
  <si>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</si>
  <si>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</si>
  <si>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</si>
  <si>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</si>
  <si>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</si>
  <si>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</si>
  <si>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</si>
  <si>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</si>
  <si>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</si>
  <si>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</si>
  <si>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</si>
  <si>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</si>
  <si>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</si>
  <si>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</si>
  <si>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</si>
  <si>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</si>
  <si>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</si>
  <si>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</si>
  <si>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</si>
  <si>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</si>
  <si>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</si>
  <si>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</si>
  <si>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</si>
  <si>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</si>
  <si>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</si>
  <si>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</si>
  <si>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</si>
  <si>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</si>
  <si>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</si>
  <si>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</si>
  <si>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</si>
  <si>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</si>
  <si>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</si>
  <si>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</si>
  <si>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</si>
  <si>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</si>
  <si>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</si>
  <si>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</si>
  <si>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</si>
  <si>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</si>
  <si>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</si>
  <si>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</si>
  <si>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</si>
  <si>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</si>
  <si>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</si>
  <si>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</si>
  <si>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</si>
  <si>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</si>
  <si>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</si>
  <si>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</si>
  <si>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</si>
  <si>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</si>
  <si>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</si>
  <si>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</si>
  <si>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</si>
  <si>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</si>
  <si>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</si>
  <si>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</si>
  <si>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</si>
  <si>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</si>
  <si>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</si>
  <si>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</si>
  <si>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</si>
  <si>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</si>
  <si>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</si>
  <si>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</si>
  <si>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</si>
  <si>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</si>
  <si>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</si>
  <si>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</si>
  <si>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</si>
  <si>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</si>
  <si>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</si>
  <si>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</si>
  <si>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</si>
  <si>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</si>
  <si>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</si>
  <si>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</si>
  <si>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</si>
  <si>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</si>
  <si>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</si>
  <si>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</si>
  <si>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</si>
  <si>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</si>
  <si>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</si>
  <si>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</si>
  <si>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</si>
  <si>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</si>
  <si>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</si>
  <si>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</si>
  <si>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</si>
  <si>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</si>
  <si>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</si>
  <si>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</si>
  <si>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</si>
  <si>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</si>
  <si>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</si>
  <si>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</si>
  <si>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</si>
  <si>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</si>
  <si>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</si>
  <si>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</si>
  <si>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</si>
  <si>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</si>
  <si>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</si>
  <si>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</si>
  <si>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</si>
  <si>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</si>
  <si>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</si>
  <si>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</si>
  <si>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</si>
  <si>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</si>
  <si>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</si>
  <si>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</si>
  <si>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</si>
  <si>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</si>
  <si>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</si>
  <si>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</si>
  <si>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</si>
  <si>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</si>
  <si>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</si>
  <si>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</si>
  <si>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</si>
  <si>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</si>
  <si>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</si>
  <si>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</si>
  <si>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</si>
  <si>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</si>
  <si>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</si>
  <si>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</si>
  <si>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</si>
  <si>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</si>
  <si>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</si>
  <si>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</si>
  <si>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</si>
  <si>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</si>
  <si>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</si>
  <si>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</si>
  <si>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</si>
  <si>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</si>
  <si>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</si>
  <si>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</si>
  <si>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</si>
  <si>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</si>
  <si>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</si>
  <si>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</si>
  <si>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</si>
  <si>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</si>
  <si>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</si>
  <si>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</si>
  <si>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</si>
  <si>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</si>
  <si>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</si>
  <si>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</si>
  <si>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</si>
  <si>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</si>
  <si>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</si>
  <si>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</si>
  <si>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</si>
  <si>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</si>
  <si>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</si>
  <si>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</si>
  <si>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</si>
  <si>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</si>
  <si>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</si>
  <si>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</si>
  <si>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</si>
  <si>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</si>
  <si>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</si>
  <si>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</si>
  <si>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</si>
  <si>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</si>
  <si>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</si>
  <si>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</si>
  <si>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</si>
  <si>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</si>
  <si>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</si>
  <si>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</si>
  <si>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</si>
  <si>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</si>
  <si>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</si>
  <si>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</si>
  <si>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</si>
  <si>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</si>
  <si>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</si>
  <si>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</si>
  <si>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</si>
  <si>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</si>
  <si>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</si>
  <si>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</si>
  <si>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</si>
  <si>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</si>
  <si>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</si>
  <si>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</si>
  <si>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</si>
  <si>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</si>
  <si>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</si>
  <si>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</si>
  <si>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</si>
  <si>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</si>
  <si>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</si>
  <si>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</si>
  <si>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</si>
  <si>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</si>
  <si>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</si>
  <si>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</si>
  <si>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</si>
  <si>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</si>
  <si>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</si>
  <si>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</si>
  <si>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</si>
  <si>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</si>
  <si>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</si>
  <si>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</si>
  <si>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</si>
  <si>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</si>
  <si>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</si>
  <si>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</si>
  <si>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</si>
  <si>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</si>
  <si>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</si>
  <si>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</si>
  <si>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</si>
  <si>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</si>
  <si>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</si>
  <si>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</si>
  <si>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</si>
  <si>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</si>
  <si>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</si>
  <si>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</si>
  <si>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</si>
  <si>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</si>
  <si>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</si>
  <si>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</si>
  <si>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</si>
  <si>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</si>
  <si>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</si>
  <si>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</si>
  <si>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</si>
  <si>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</si>
  <si>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</si>
  <si>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</si>
  <si>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</si>
  <si>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</si>
  <si>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</si>
  <si>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</si>
  <si>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</si>
  <si>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</si>
  <si>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</si>
  <si>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</si>
  <si>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</si>
  <si>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</si>
  <si>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</si>
  <si>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</si>
  <si>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</si>
  <si>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</si>
  <si>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</si>
  <si>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</si>
  <si>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</si>
  <si>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</si>
  <si>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</si>
  <si>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</si>
  <si>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</si>
  <si>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</si>
  <si>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</si>
  <si>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</si>
  <si>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</si>
  <si>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</si>
  <si>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</si>
  <si>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</si>
  <si>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</si>
  <si>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</si>
  <si>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</si>
  <si>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</si>
  <si>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</si>
  <si>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</si>
  <si>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</si>
  <si>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</si>
  <si>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</si>
  <si>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</si>
  <si>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</si>
  <si>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</si>
  <si>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</si>
  <si>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</si>
  <si>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</si>
  <si>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</si>
  <si>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</si>
  <si>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</si>
  <si>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</si>
  <si>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</si>
  <si>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</si>
  <si>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</si>
  <si>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</si>
  <si>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</si>
  <si>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</si>
  <si>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</si>
  <si>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</si>
  <si>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</si>
  <si>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</si>
  <si>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</si>
  <si>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</si>
  <si>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</si>
  <si>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</si>
  <si>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</si>
  <si>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</si>
  <si>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</si>
  <si>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</si>
  <si>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</si>
  <si>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</si>
  <si>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</si>
  <si>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</si>
  <si>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</si>
  <si>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</si>
  <si>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</si>
  <si>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</si>
  <si>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</si>
  <si>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</si>
  <si>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</si>
  <si>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</si>
  <si>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</si>
  <si>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</si>
  <si>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</si>
  <si>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</si>
  <si>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</si>
  <si>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</si>
  <si>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</si>
  <si>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</si>
  <si>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</si>
  <si>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</si>
  <si>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</si>
  <si>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</si>
  <si>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</si>
  <si>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</si>
  <si>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</si>
  <si>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</si>
  <si>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</si>
  <si>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</si>
  <si>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</si>
  <si>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</si>
  <si>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</si>
  <si>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</si>
  <si>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</si>
  <si>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</si>
  <si>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</si>
  <si>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</si>
  <si>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</si>
  <si>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</si>
  <si>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</si>
  <si>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</si>
  <si>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</si>
  <si>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</si>
  <si>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</si>
  <si>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</si>
  <si>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</si>
  <si>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</si>
  <si>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</si>
  <si>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</si>
  <si>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</si>
  <si>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</si>
  <si>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</si>
  <si>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</si>
  <si>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</si>
  <si>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</si>
  <si>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</si>
  <si>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</si>
  <si>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</si>
  <si>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</si>
  <si>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</si>
  <si>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</si>
  <si>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</si>
  <si>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</si>
  <si>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</si>
  <si>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</si>
  <si>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</si>
  <si>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</si>
  <si>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</si>
  <si>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</si>
  <si>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</si>
  <si>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</si>
  <si>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</si>
  <si>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</si>
  <si>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</si>
  <si>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</si>
  <si>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</si>
  <si>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</si>
  <si>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</si>
  <si>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</si>
  <si>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</si>
  <si>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</si>
  <si>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</si>
  <si>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</si>
  <si>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</si>
  <si>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</si>
  <si>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</si>
  <si>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</si>
  <si>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</si>
  <si>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</si>
  <si>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</si>
  <si>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</si>
  <si>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</si>
  <si>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</si>
  <si>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</si>
  <si>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</si>
  <si>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</si>
  <si>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</si>
  <si>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</si>
  <si>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</si>
  <si>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</si>
  <si>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</si>
  <si>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</si>
  <si>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</si>
  <si>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</si>
  <si>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</si>
  <si>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</si>
  <si>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</si>
  <si>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</si>
  <si>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</si>
  <si>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</si>
  <si>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</si>
  <si>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</si>
  <si>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</si>
  <si>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</si>
  <si>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</si>
  <si>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</si>
  <si>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</si>
  <si>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</si>
  <si>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</si>
  <si>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</si>
  <si>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</si>
  <si>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</si>
  <si>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</si>
  <si>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</si>
  <si>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</si>
  <si>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</si>
  <si>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</si>
  <si>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</si>
  <si>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</si>
  <si>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</si>
  <si>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</si>
  <si>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</si>
  <si>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</si>
  <si>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</si>
  <si>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</si>
  <si>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</si>
  <si>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</si>
  <si>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</si>
  <si>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</si>
  <si>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</si>
  <si>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</si>
  <si>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</si>
  <si>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</si>
  <si>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</si>
  <si>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</si>
  <si>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</si>
  <si>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</si>
  <si>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</si>
  <si>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</si>
  <si>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</si>
  <si>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</si>
  <si>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</si>
  <si>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</si>
  <si>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</si>
  <si>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</si>
  <si>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</si>
  <si>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</si>
  <si>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</si>
  <si>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</si>
  <si>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</si>
  <si>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</si>
  <si>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</si>
  <si>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</si>
  <si>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</si>
  <si>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</si>
  <si>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</si>
  <si>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</si>
  <si>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</si>
  <si>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</si>
  <si>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</si>
  <si>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</si>
  <si>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</si>
  <si>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</si>
  <si>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</si>
  <si>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</si>
  <si>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</si>
  <si>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</si>
  <si>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</si>
  <si>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</si>
  <si>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</si>
  <si>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</si>
  <si>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</si>
  <si>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</si>
  <si>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</si>
  <si>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</si>
  <si>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</si>
  <si>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</si>
  <si>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</si>
  <si>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</si>
  <si>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</si>
  <si>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</si>
  <si>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</si>
  <si>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</si>
  <si>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</si>
  <si>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</si>
  <si>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</si>
  <si>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</si>
  <si>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</si>
  <si>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</si>
  <si>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</si>
  <si>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</si>
  <si>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</si>
  <si>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</si>
  <si>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</si>
  <si>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</si>
  <si>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</si>
  <si>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</si>
  <si>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</si>
  <si>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</si>
  <si>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</si>
  <si>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</si>
  <si>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</si>
  <si>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</si>
  <si>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</si>
  <si>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</si>
  <si>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</si>
  <si>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</si>
  <si>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</si>
  <si>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</si>
  <si>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</si>
  <si>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</si>
  <si>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</si>
  <si>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</si>
  <si>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</si>
  <si>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</si>
  <si>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</si>
  <si>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</si>
  <si>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</si>
  <si>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</si>
  <si>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</si>
  <si>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</si>
  <si>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</si>
  <si>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</si>
  <si>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</si>
  <si>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</si>
  <si>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</si>
  <si>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</si>
  <si>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</si>
  <si>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</si>
  <si>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</si>
  <si>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</si>
  <si>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</si>
  <si>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</si>
  <si>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</si>
  <si>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</si>
  <si>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</si>
  <si>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</si>
  <si>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</si>
  <si>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</si>
  <si>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</si>
  <si>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</si>
  <si>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</si>
  <si>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</si>
  <si>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</si>
  <si>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</si>
  <si>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</si>
  <si>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</si>
  <si>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</si>
  <si>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</si>
  <si>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</si>
  <si>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</si>
  <si>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</si>
  <si>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</si>
  <si>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</si>
  <si>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</si>
  <si>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</si>
  <si>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</si>
  <si>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</si>
  <si>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</si>
  <si>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</si>
  <si>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</si>
  <si>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</si>
  <si>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</si>
  <si>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</si>
  <si>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</si>
  <si>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</si>
  <si>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</si>
  <si>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</si>
  <si>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</si>
  <si>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</si>
  <si>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</si>
  <si>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</si>
  <si>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</si>
  <si>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</si>
  <si>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</si>
  <si>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</si>
  <si>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</si>
  <si>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</si>
  <si>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</si>
  <si>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</si>
  <si>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</si>
  <si>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</si>
  <si>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</si>
  <si>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</si>
  <si>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</si>
  <si>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</si>
  <si>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</si>
  <si>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</si>
  <si>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</si>
  <si>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</si>
  <si>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</si>
  <si>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</si>
  <si>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</si>
  <si>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</si>
  <si>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</si>
  <si>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</si>
  <si>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</si>
  <si>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</si>
  <si>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</si>
  <si>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</si>
  <si>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</si>
  <si>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</si>
  <si>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</si>
  <si>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</si>
  <si>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</si>
  <si>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</si>
  <si>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</si>
  <si>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</si>
  <si>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</si>
  <si>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</si>
  <si>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</si>
  <si>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</si>
  <si>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</si>
  <si>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</si>
  <si>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</si>
  <si>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</si>
  <si>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</si>
  <si>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</si>
  <si>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</si>
  <si>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</si>
  <si>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</si>
  <si>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</si>
  <si>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</si>
  <si>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</si>
  <si>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</si>
  <si>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</si>
  <si>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</si>
  <si>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</si>
  <si>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</si>
  <si>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</si>
  <si>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</si>
  <si>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</si>
  <si>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</si>
  <si>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</si>
  <si>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</si>
  <si>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</si>
  <si>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</si>
  <si>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</si>
  <si>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</si>
  <si>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</si>
  <si>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</si>
  <si>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</si>
  <si>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</si>
  <si>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</si>
  <si>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</si>
  <si>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</si>
  <si>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</si>
  <si>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</si>
  <si>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</si>
  <si>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</si>
  <si>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</si>
  <si>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</si>
  <si>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</si>
  <si>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</si>
  <si>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</si>
  <si>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</si>
  <si>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</si>
  <si>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</si>
  <si>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</si>
  <si>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</si>
  <si>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</si>
  <si>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</si>
  <si>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</si>
  <si>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</si>
  <si>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</si>
  <si>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</si>
  <si>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</si>
  <si>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</si>
  <si>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</si>
  <si>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</si>
  <si>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</si>
  <si>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</si>
  <si>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</si>
  <si>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</si>
  <si>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</si>
  <si>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</si>
  <si>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</si>
  <si>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</si>
  <si>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</si>
  <si>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</si>
  <si>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</si>
  <si>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</si>
  <si>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</si>
  <si>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</si>
  <si>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</si>
  <si>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</si>
  <si>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</si>
  <si>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</si>
  <si>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</si>
  <si>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</si>
  <si>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</si>
  <si>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</si>
  <si>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</si>
  <si>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</si>
  <si>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</si>
  <si>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</si>
  <si>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</si>
  <si>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</si>
  <si>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</si>
  <si>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</si>
  <si>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</si>
  <si>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</si>
  <si>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</si>
  <si>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</si>
  <si>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</si>
  <si>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</si>
  <si>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</si>
  <si>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</si>
  <si>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</si>
  <si>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</si>
  <si>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</si>
  <si>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</si>
  <si>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</si>
  <si>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</si>
  <si>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</si>
  <si>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</si>
  <si>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</si>
  <si>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</si>
  <si>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</si>
  <si>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</si>
  <si>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</si>
  <si>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</si>
  <si>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</si>
  <si>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</si>
  <si>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</si>
  <si>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</si>
  <si>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</si>
  <si>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</si>
  <si>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</si>
  <si>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</si>
  <si>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</si>
  <si>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</si>
  <si>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</si>
  <si>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</si>
  <si>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</si>
  <si>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</si>
  <si>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</si>
  <si>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</si>
  <si>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</si>
  <si>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</si>
  <si>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</si>
  <si>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</si>
  <si>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</si>
  <si>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</si>
  <si>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</si>
  <si>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</si>
  <si>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</si>
  <si>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</si>
  <si>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</si>
  <si>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</si>
  <si>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</si>
  <si>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</si>
  <si>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</si>
  <si>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</si>
  <si>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</si>
  <si>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</si>
  <si>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</si>
  <si>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</si>
  <si>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</si>
  <si>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</si>
  <si>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</si>
  <si>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</si>
  <si>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</si>
  <si>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</si>
  <si>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</si>
  <si>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</si>
  <si>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</si>
  <si>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</si>
  <si>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</si>
  <si>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</si>
  <si>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</si>
  <si>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</si>
  <si>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</si>
  <si>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</si>
  <si>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</si>
  <si>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</si>
  <si>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</si>
  <si>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</si>
  <si>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</si>
  <si>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</si>
  <si>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</si>
  <si>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</si>
  <si>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</si>
  <si>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</si>
  <si>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</si>
  <si>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</si>
  <si>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</si>
  <si>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</si>
  <si>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</si>
  <si>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</si>
  <si>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</si>
  <si>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</si>
  <si>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</si>
  <si>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</si>
  <si>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</si>
  <si>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</si>
  <si>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</si>
  <si>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</si>
  <si>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</si>
  <si>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</si>
  <si>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</si>
  <si>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</si>
  <si>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</si>
  <si>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</si>
  <si>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</si>
  <si>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</si>
  <si>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</si>
  <si>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</si>
  <si>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</si>
  <si>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</si>
  <si>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</si>
  <si>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</si>
  <si>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</si>
  <si>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</si>
  <si>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</si>
  <si>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</si>
  <si>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</si>
  <si>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</si>
  <si>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</si>
  <si>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</si>
  <si>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</si>
  <si>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</si>
  <si>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</si>
  <si>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</si>
  <si>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</si>
  <si>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</si>
  <si>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</si>
  <si>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</si>
  <si>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</si>
  <si>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</si>
  <si>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</si>
  <si>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</si>
  <si>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</si>
  <si>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</si>
  <si>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</si>
  <si>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</si>
  <si>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</si>
  <si>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</si>
  <si>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</si>
  <si>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</si>
  <si>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</si>
  <si>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</si>
  <si>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</si>
  <si>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</si>
  <si>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</si>
  <si>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</si>
  <si>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</si>
  <si>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</si>
  <si>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</si>
  <si>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</si>
  <si>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</si>
  <si>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</si>
  <si>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</si>
  <si>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</si>
  <si>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</si>
  <si>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</si>
  <si>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</si>
  <si>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</si>
  <si>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</si>
  <si>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</si>
  <si>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</si>
  <si>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</si>
  <si>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</si>
  <si>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</si>
  <si>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</si>
  <si>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</si>
  <si>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</si>
  <si>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</si>
  <si>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</si>
  <si>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</si>
  <si>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</si>
  <si>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</si>
  <si>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</si>
  <si>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</si>
  <si>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</si>
  <si>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</si>
  <si>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</si>
  <si>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</si>
  <si>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</si>
  <si>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</si>
  <si>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</si>
  <si>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</si>
  <si>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</si>
  <si>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</si>
  <si>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</si>
  <si>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</si>
  <si>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</si>
  <si>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</si>
  <si>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</si>
  <si>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</si>
  <si>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</si>
  <si>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</si>
  <si>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</si>
  <si>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</si>
  <si>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</si>
  <si>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</si>
  <si>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</si>
  <si>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</si>
  <si>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</si>
  <si>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</si>
  <si>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</si>
  <si>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</si>
  <si>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</si>
  <si>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</si>
  <si>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</si>
  <si>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</si>
  <si>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</si>
  <si>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</si>
  <si>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</si>
  <si>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</si>
  <si>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</si>
  <si>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</si>
  <si>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</si>
  <si>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</si>
  <si>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</si>
  <si>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</si>
  <si>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</si>
  <si>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</si>
  <si>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</si>
  <si>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</si>
  <si>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</si>
  <si>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</si>
  <si>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</si>
  <si>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</si>
  <si>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</si>
  <si>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</si>
  <si>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</si>
  <si>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</si>
  <si>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</si>
  <si>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</si>
  <si>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</si>
  <si>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</si>
  <si>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</si>
  <si>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</si>
  <si>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</si>
  <si>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</si>
  <si>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</si>
  <si>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</si>
  <si>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</si>
  <si>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</si>
  <si>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</si>
  <si>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</si>
  <si>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</si>
  <si>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</si>
  <si>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</si>
  <si>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</si>
  <si>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</si>
  <si>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</si>
  <si>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</si>
  <si>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</si>
  <si>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</si>
  <si>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</si>
  <si>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</si>
  <si>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</si>
  <si>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</si>
  <si>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</si>
  <si>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</si>
  <si>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</si>
  <si>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</si>
  <si>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</si>
  <si>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</si>
  <si>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</si>
  <si>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</si>
  <si>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</si>
  <si>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</si>
  <si>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</si>
  <si>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</si>
  <si>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</si>
  <si>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</si>
  <si>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</si>
  <si>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</si>
  <si>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</si>
  <si>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</si>
  <si>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</si>
  <si>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</si>
  <si>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</si>
  <si>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</si>
  <si>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</si>
  <si>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</si>
  <si>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</si>
  <si>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</si>
  <si>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</si>
  <si>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</si>
  <si>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</si>
  <si>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</si>
  <si>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</si>
  <si>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</si>
  <si>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</si>
  <si>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</si>
  <si>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</si>
  <si>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</si>
  <si>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</si>
  <si>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</si>
  <si>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</si>
  <si>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</si>
  <si>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</si>
  <si>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</si>
  <si>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</si>
  <si>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</si>
  <si>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</si>
  <si>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</si>
  <si>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</si>
  <si>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</si>
  <si>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</si>
  <si>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</si>
  <si>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</si>
  <si>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</si>
  <si>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</si>
  <si>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</si>
  <si>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</si>
  <si>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</si>
  <si>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</si>
  <si>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</si>
  <si>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</si>
  <si>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</si>
  <si>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</si>
  <si>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</si>
  <si>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</si>
  <si>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</si>
  <si>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</si>
  <si>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</si>
  <si>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</si>
  <si>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</si>
  <si>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</si>
  <si>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</si>
  <si>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</si>
  <si>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</si>
  <si>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</si>
  <si>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</si>
  <si>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</si>
  <si>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</si>
  <si>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</si>
  <si>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</si>
  <si>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</si>
  <si>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</si>
  <si>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</si>
  <si>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</si>
  <si>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</si>
  <si>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</si>
  <si>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</si>
  <si>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</si>
  <si>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</si>
  <si>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</si>
  <si>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</si>
  <si>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</si>
  <si>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</si>
  <si>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</si>
  <si>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</si>
  <si>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</si>
  <si>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</si>
  <si>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</si>
  <si>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</si>
  <si>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</si>
  <si>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</si>
  <si>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</si>
  <si>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</si>
  <si>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</si>
  <si>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</si>
  <si>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</si>
  <si>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</si>
  <si>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</si>
  <si>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</si>
  <si>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</si>
  <si>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</si>
  <si>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</si>
  <si>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</si>
  <si>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</si>
  <si>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</si>
  <si>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</si>
  <si>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</si>
  <si>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</si>
  <si>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</si>
  <si>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</si>
  <si>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</si>
  <si>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</si>
  <si>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</si>
  <si>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</si>
  <si>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</si>
  <si>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</si>
  <si>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</si>
  <si>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</si>
  <si>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</si>
  <si>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</si>
  <si>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</si>
  <si>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</si>
  <si>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</si>
  <si>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</si>
  <si>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</si>
  <si>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</si>
  <si>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</si>
  <si>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</si>
  <si>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</si>
  <si>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</si>
  <si>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</si>
  <si>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</si>
  <si>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</si>
  <si>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</si>
  <si>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</si>
  <si>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</si>
  <si>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</si>
  <si>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</si>
  <si>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</si>
  <si>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</si>
  <si>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</si>
  <si>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</si>
  <si>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</si>
  <si>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</si>
  <si>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</si>
  <si>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</si>
  <si>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</si>
  <si>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</si>
  <si>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</si>
  <si>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</si>
  <si>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</si>
  <si>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</si>
  <si>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</si>
  <si>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</si>
  <si>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</si>
  <si>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</si>
  <si>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</si>
  <si>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</si>
  <si>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</si>
  <si>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</si>
  <si>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</si>
  <si>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</si>
  <si>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</si>
  <si>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</si>
  <si>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</si>
  <si>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</si>
  <si>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</si>
  <si>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</si>
  <si>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</si>
  <si>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</si>
  <si>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</si>
  <si>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</si>
  <si>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</si>
  <si>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</si>
  <si>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</si>
  <si>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</si>
  <si>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</si>
  <si>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</si>
  <si>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</si>
  <si>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</si>
  <si>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</si>
  <si>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</si>
  <si>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</si>
  <si>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</si>
  <si>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</si>
  <si>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</si>
  <si>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</si>
  <si>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</si>
  <si>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</si>
  <si>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</si>
  <si>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</si>
  <si>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</si>
  <si>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</si>
  <si>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</si>
  <si>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</si>
  <si>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</si>
  <si>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</si>
  <si>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</si>
  <si>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</si>
  <si>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</si>
  <si>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</si>
  <si>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</si>
  <si>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</si>
  <si>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</si>
  <si>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</si>
  <si>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</si>
  <si>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</si>
  <si>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</si>
  <si>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</si>
  <si>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</si>
  <si>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</si>
  <si>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</si>
  <si>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</si>
  <si>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</si>
  <si>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</si>
  <si>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</si>
  <si>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</si>
  <si>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</si>
  <si>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</si>
  <si>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</si>
  <si>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</si>
  <si>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</si>
  <si>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</si>
  <si>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</si>
  <si>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</si>
  <si>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</si>
  <si>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</si>
  <si>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</si>
  <si>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</si>
  <si>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</si>
  <si>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</si>
  <si>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</si>
  <si>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</si>
  <si>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</si>
  <si>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</si>
  <si>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</si>
  <si>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</si>
  <si>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</si>
  <si>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</si>
  <si>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</si>
  <si>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</si>
  <si>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</si>
  <si>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</si>
  <si>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</si>
  <si>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</si>
  <si>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</si>
  <si>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</si>
  <si>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</si>
  <si>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</si>
  <si>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</si>
  <si>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</si>
  <si>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</si>
  <si>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</si>
  <si>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</si>
  <si>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</si>
  <si>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</si>
  <si>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</si>
  <si>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</si>
  <si>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</si>
  <si>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</si>
  <si>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</si>
  <si>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</si>
  <si>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</si>
  <si>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</si>
  <si>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</si>
  <si>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</si>
  <si>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</si>
  <si>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</si>
  <si>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</si>
  <si>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</si>
  <si>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</si>
  <si>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</si>
  <si>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</si>
  <si>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</si>
  <si>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</si>
  <si>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</si>
  <si>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</si>
  <si>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</si>
  <si>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</si>
  <si>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</si>
  <si>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</si>
  <si>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</si>
  <si>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</si>
  <si>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</si>
  <si>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</si>
  <si>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</si>
  <si>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</si>
  <si>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</si>
  <si>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</si>
  <si>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</si>
  <si>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</si>
  <si>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</si>
  <si>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</si>
  <si>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</si>
  <si>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</si>
  <si>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</si>
  <si>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</si>
  <si>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</si>
  <si>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</si>
  <si>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</si>
  <si>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</si>
  <si>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</si>
  <si>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</si>
  <si>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</si>
  <si>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</si>
  <si>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</si>
  <si>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</si>
  <si>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</si>
  <si>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</si>
  <si>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</si>
  <si>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</si>
  <si>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</si>
  <si>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</si>
  <si>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</si>
  <si>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</si>
  <si>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</si>
  <si>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</si>
  <si>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</si>
  <si>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</si>
  <si>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</si>
  <si>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</si>
  <si>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</si>
  <si>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</si>
  <si>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</si>
  <si>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</si>
  <si>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</si>
  <si>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</si>
  <si>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</si>
  <si>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</si>
  <si>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</si>
  <si>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</si>
  <si>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</si>
  <si>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</si>
  <si>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</si>
  <si>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</si>
  <si>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</si>
  <si>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</si>
  <si>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</si>
  <si>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</si>
  <si>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</si>
  <si>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</si>
  <si>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</si>
  <si>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</si>
  <si>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</si>
  <si>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</si>
  <si>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</si>
  <si>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</si>
  <si>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</si>
  <si>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</si>
  <si>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</si>
  <si>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</si>
  <si>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</si>
  <si>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</si>
  <si>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</si>
  <si>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</si>
  <si>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</si>
  <si>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</si>
  <si>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</si>
  <si>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</si>
  <si>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</si>
  <si>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</si>
  <si>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</si>
  <si>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</si>
  <si>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</si>
  <si>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</si>
  <si>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</si>
  <si>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</si>
  <si>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</si>
  <si>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</si>
  <si>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</si>
  <si>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</si>
  <si>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</si>
  <si>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</si>
  <si>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</si>
  <si>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</si>
  <si>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</si>
  <si>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</si>
  <si>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</si>
  <si>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</si>
  <si>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</si>
  <si>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</si>
  <si>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</si>
  <si>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</si>
  <si>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</si>
  <si>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</si>
  <si>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</si>
  <si>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</si>
  <si>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</si>
  <si>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</si>
  <si>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</si>
  <si>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</si>
  <si>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</si>
  <si>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</si>
  <si>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</si>
  <si>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</si>
  <si>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</si>
  <si>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</si>
  <si>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</si>
  <si>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</si>
  <si>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</si>
  <si>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</si>
  <si>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</si>
  <si>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</si>
  <si>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</si>
  <si>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</si>
  <si>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</si>
  <si>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</si>
  <si>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</si>
  <si>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</si>
  <si>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</si>
  <si>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</si>
  <si>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</si>
  <si>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</si>
  <si>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</si>
  <si>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</si>
  <si>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</si>
  <si>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</si>
  <si>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</si>
  <si>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</si>
  <si>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</si>
  <si>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</si>
  <si>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</si>
  <si>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</si>
  <si>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</si>
  <si>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</si>
  <si>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</si>
  <si>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</si>
  <si>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</si>
  <si>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</si>
  <si>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</si>
  <si>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</si>
  <si>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</si>
  <si>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</si>
  <si>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</si>
  <si>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</si>
  <si>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</si>
  <si>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</si>
  <si>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</si>
  <si>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</si>
  <si>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</si>
  <si>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</si>
  <si>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</si>
  <si>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</si>
  <si>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</si>
  <si>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</si>
  <si>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</si>
  <si>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</si>
  <si>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</si>
  <si>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</si>
  <si>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</si>
  <si>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</si>
  <si>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</si>
  <si>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</si>
  <si>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</si>
  <si>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</si>
  <si>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</si>
  <si>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</si>
  <si>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</si>
  <si>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</si>
  <si>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</si>
  <si>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</si>
  <si>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</si>
  <si>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</si>
  <si>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</si>
  <si>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</si>
  <si>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</si>
  <si>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</si>
  <si>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</si>
  <si>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</si>
  <si>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</si>
  <si>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</si>
  <si>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</si>
  <si>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</si>
  <si>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</si>
  <si>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</si>
  <si>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</si>
  <si>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</si>
  <si>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</si>
  <si>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</si>
  <si>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</si>
  <si>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</si>
  <si>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</si>
  <si>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</si>
  <si>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</si>
  <si>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</si>
  <si>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</si>
  <si>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</si>
  <si>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</si>
  <si>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</si>
  <si>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</si>
  <si>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</si>
  <si>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</si>
  <si>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</si>
  <si>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</si>
  <si>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</si>
  <si>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</si>
  <si>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</si>
  <si>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</si>
  <si>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</si>
  <si>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</si>
  <si>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</si>
  <si>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</si>
  <si>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</si>
  <si>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</si>
  <si>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</si>
  <si>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</si>
  <si>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</si>
  <si>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</si>
  <si>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</si>
  <si>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</si>
  <si>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</si>
  <si>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</si>
  <si>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</si>
  <si>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</si>
  <si>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</si>
  <si>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</si>
  <si>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</si>
  <si>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</si>
  <si>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</si>
  <si>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</si>
  <si>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</si>
  <si>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</si>
  <si>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</si>
  <si>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</si>
  <si>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</si>
  <si>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</si>
  <si>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</si>
  <si>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</si>
  <si>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</si>
  <si>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</si>
  <si>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</si>
  <si>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</si>
  <si>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</si>
  <si>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</si>
  <si>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</si>
  <si>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</si>
  <si>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</si>
  <si>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</si>
  <si>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</si>
  <si>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</si>
  <si>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</si>
  <si>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</si>
  <si>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</si>
  <si>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</si>
  <si>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</si>
  <si>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</si>
  <si>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</si>
  <si>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</si>
  <si>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</si>
  <si>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</si>
  <si>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</si>
  <si>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</si>
  <si>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</si>
  <si>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</si>
  <si>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</si>
  <si>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</si>
  <si>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</si>
  <si>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</si>
  <si>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</si>
  <si>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</si>
  <si>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</si>
  <si>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</si>
  <si>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</si>
  <si>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</si>
  <si>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</si>
  <si>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</si>
  <si>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</si>
  <si>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</si>
  <si>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</si>
  <si>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</si>
  <si>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</si>
  <si>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</si>
  <si>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</si>
  <si>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</si>
  <si>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</si>
  <si>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</si>
  <si>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</si>
  <si>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</si>
  <si>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</si>
  <si>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</si>
  <si>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</si>
  <si>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</si>
  <si>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</si>
  <si>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</si>
  <si>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</si>
  <si>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</si>
  <si>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</si>
  <si>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</si>
  <si>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</si>
  <si>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</si>
  <si>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</si>
  <si>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</si>
  <si>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</si>
  <si>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</si>
  <si>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</si>
  <si>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</si>
  <si>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</si>
  <si>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</si>
  <si>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</si>
  <si>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</si>
  <si>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</si>
  <si>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</si>
  <si>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</si>
  <si>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</si>
  <si>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</si>
  <si>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</si>
  <si>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</si>
  <si>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</si>
  <si>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</si>
  <si>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</si>
  <si>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</si>
  <si>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</si>
  <si>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</si>
  <si>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</si>
  <si>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</si>
  <si>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</si>
  <si>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</si>
  <si>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</si>
  <si>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</si>
  <si>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</si>
  <si>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</si>
  <si>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</si>
  <si>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</si>
  <si>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</si>
  <si>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</si>
  <si>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</si>
  <si>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</si>
  <si>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</si>
  <si>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</si>
  <si>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</si>
  <si>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</si>
  <si>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</si>
  <si>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</si>
  <si>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</si>
  <si>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</si>
  <si>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</si>
  <si>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</si>
  <si>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</si>
  <si>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</si>
  <si>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</si>
  <si>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</si>
  <si>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</si>
  <si>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</si>
  <si>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</si>
  <si>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</si>
  <si>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</si>
  <si>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</si>
  <si>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</si>
  <si>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</si>
  <si>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</si>
  <si>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</si>
  <si>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</si>
  <si>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</si>
  <si>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</si>
  <si>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</si>
  <si>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</si>
  <si>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</si>
  <si>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</si>
  <si>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</si>
  <si>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</si>
  <si>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</si>
  <si>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</si>
  <si>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</si>
  <si>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</si>
  <si>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</si>
  <si>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</si>
  <si>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</si>
  <si>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</si>
  <si>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</si>
  <si>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</si>
  <si>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</si>
  <si>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</si>
  <si>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</si>
  <si>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</si>
  <si>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</si>
  <si>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</si>
  <si>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</si>
  <si>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</si>
  <si>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</si>
  <si>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</si>
  <si>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</si>
  <si>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</si>
  <si>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</si>
  <si>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</si>
  <si>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</si>
  <si>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</si>
  <si>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</si>
  <si>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</si>
  <si>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</si>
  <si>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</si>
  <si>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</si>
  <si>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</si>
  <si>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</si>
  <si>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</si>
  <si>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</si>
  <si>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</si>
  <si>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</si>
  <si>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</si>
  <si>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</si>
  <si>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</si>
  <si>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</si>
  <si>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</si>
  <si>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</si>
  <si>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</si>
  <si>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</si>
  <si>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</si>
  <si>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</si>
  <si>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</si>
  <si>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</si>
  <si>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</si>
  <si>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</si>
  <si>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</si>
  <si>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</si>
  <si>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</si>
  <si>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</si>
  <si>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</si>
  <si>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</si>
  <si>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</si>
  <si>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</si>
  <si>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</si>
  <si>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</si>
  <si>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</si>
  <si>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</si>
  <si>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</si>
  <si>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</si>
  <si>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</si>
  <si>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</si>
  <si>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</si>
  <si>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</si>
  <si>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</si>
  <si>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</si>
  <si>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</si>
  <si>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</si>
  <si>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</si>
  <si>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</si>
  <si>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</si>
  <si>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</si>
  <si>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</si>
  <si>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</si>
  <si>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</si>
  <si>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</si>
  <si>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</si>
  <si>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</si>
  <si>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</si>
  <si>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</si>
  <si>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</si>
  <si>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</si>
  <si>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</si>
  <si>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</si>
  <si>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</si>
  <si>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</si>
  <si>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</si>
  <si>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</si>
  <si>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</si>
  <si>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</si>
  <si>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</si>
  <si>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</si>
  <si>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</si>
  <si>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</si>
  <si>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</si>
  <si>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</si>
  <si>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</si>
  <si>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</si>
  <si>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</si>
  <si>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</si>
  <si>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</si>
  <si>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</si>
  <si>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</si>
  <si>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</si>
  <si>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</si>
  <si>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</si>
  <si>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</si>
  <si>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</si>
  <si>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</si>
  <si>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</si>
  <si>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</si>
  <si>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</si>
  <si>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</si>
  <si>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</si>
  <si>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</si>
  <si>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</si>
  <si>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</si>
  <si>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</si>
  <si>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</si>
  <si>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</si>
  <si>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</si>
  <si>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</si>
  <si>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</si>
  <si>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</si>
  <si>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</si>
  <si>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</si>
  <si>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</si>
  <si>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</si>
  <si>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</si>
  <si>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</si>
  <si>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</si>
  <si>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</si>
  <si>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</si>
  <si>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</si>
  <si>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</si>
  <si>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</si>
  <si>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</si>
  <si>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</si>
  <si>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</si>
  <si>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</si>
  <si>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</si>
  <si>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</si>
  <si>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</si>
  <si>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</si>
  <si>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</si>
  <si>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</si>
  <si>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</si>
  <si>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</si>
  <si>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</si>
  <si>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</si>
  <si>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</si>
  <si>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</si>
  <si>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</si>
  <si>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</si>
  <si>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</si>
  <si>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</si>
  <si>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</si>
  <si>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</si>
  <si>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</si>
  <si>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</si>
  <si>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</si>
  <si>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</si>
  <si>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</si>
  <si>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</si>
  <si>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</si>
  <si>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</si>
  <si>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</si>
  <si>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</si>
  <si>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</si>
  <si>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</si>
  <si>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</si>
  <si>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</si>
  <si>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</si>
  <si>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</si>
  <si>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</si>
  <si>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</si>
  <si>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</si>
  <si>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</si>
  <si>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</si>
  <si>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</si>
  <si>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</si>
  <si>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</si>
  <si>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</si>
  <si>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</si>
  <si>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</si>
  <si>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</si>
  <si>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</si>
  <si>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</si>
  <si>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</si>
  <si>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</si>
  <si>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</si>
  <si>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</si>
  <si>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</si>
  <si>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</si>
  <si>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</si>
  <si>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</si>
  <si>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</si>
  <si>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</si>
  <si>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</si>
  <si>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</si>
  <si>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</si>
  <si>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</si>
  <si>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</si>
  <si>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</si>
  <si>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</si>
  <si>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</si>
  <si>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</si>
  <si>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</si>
  <si>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</si>
  <si>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</si>
  <si>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</si>
  <si>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</si>
  <si>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</si>
  <si>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</si>
  <si>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</si>
  <si>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</si>
  <si>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</si>
  <si>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</si>
  <si>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</si>
  <si>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</si>
  <si>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</si>
  <si>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</si>
  <si>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</si>
  <si>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</si>
  <si>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</si>
  <si>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</si>
  <si>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</si>
  <si>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</si>
  <si>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</si>
  <si>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</si>
  <si>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</si>
  <si>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</si>
  <si>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</si>
  <si>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</si>
  <si>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</si>
  <si>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</si>
  <si>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</si>
  <si>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</si>
  <si>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</si>
  <si>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</si>
  <si>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</si>
  <si>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</si>
  <si>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</si>
  <si>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</si>
  <si>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</si>
  <si>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</si>
  <si>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</si>
  <si>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</si>
  <si>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</si>
  <si>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</si>
  <si>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</si>
  <si>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</si>
  <si>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</si>
  <si>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</si>
  <si>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</si>
  <si>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</si>
  <si>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</si>
  <si>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</si>
  <si>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</si>
  <si>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</si>
  <si>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</si>
  <si>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</si>
  <si>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</si>
  <si>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</si>
  <si>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</si>
  <si>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</si>
  <si>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</si>
  <si>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</si>
  <si>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</si>
  <si>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</si>
  <si>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</si>
  <si>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</si>
  <si>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</si>
  <si>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</si>
  <si>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</si>
  <si>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</si>
  <si>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</si>
  <si>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</si>
  <si>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</si>
  <si>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</si>
  <si>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</si>
  <si>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</si>
  <si>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</si>
  <si>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</si>
  <si>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</si>
  <si>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</si>
  <si>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</si>
  <si>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</si>
  <si>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</si>
  <si>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</si>
  <si>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</si>
  <si>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</si>
  <si>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</si>
  <si>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</si>
  <si>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</si>
  <si>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</si>
  <si>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</si>
  <si>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</si>
  <si>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</si>
  <si>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</si>
  <si>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</si>
  <si>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</si>
  <si>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</si>
  <si>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</si>
  <si>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</si>
  <si>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</si>
  <si>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</si>
  <si>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</si>
  <si>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</si>
  <si>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</si>
  <si>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</si>
  <si>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</si>
  <si>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</si>
  <si>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</si>
  <si>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</si>
  <si>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</si>
  <si>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</si>
  <si>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</si>
  <si>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</si>
  <si>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</si>
  <si>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</si>
  <si>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</si>
  <si>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</si>
  <si>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</si>
  <si>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</si>
  <si>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</si>
  <si>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</si>
  <si>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</si>
  <si>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</si>
  <si>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</si>
  <si>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</si>
  <si>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</si>
  <si>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</si>
  <si>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</si>
  <si>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</si>
  <si>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</si>
  <si>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</si>
  <si>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</si>
  <si>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</si>
  <si>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</si>
  <si>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</si>
  <si>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</si>
  <si>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</si>
  <si>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</si>
  <si>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</si>
  <si>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</si>
  <si>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</si>
  <si>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</si>
  <si>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</si>
  <si>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</si>
  <si>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</si>
  <si>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</si>
  <si>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</si>
  <si>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</si>
  <si>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</si>
  <si>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</si>
  <si>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</si>
  <si>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</si>
  <si>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</si>
  <si>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</si>
  <si>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</si>
  <si>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</si>
  <si>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</si>
  <si>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</si>
  <si>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</si>
  <si>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</si>
  <si>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</si>
  <si>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</si>
  <si>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</si>
  <si>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</si>
  <si>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</si>
  <si>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</si>
  <si>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</si>
  <si>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</si>
  <si>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</si>
  <si>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</si>
  <si>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</si>
  <si>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</si>
  <si>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</si>
  <si>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</si>
  <si>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</si>
  <si>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</si>
  <si>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</si>
  <si>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</si>
  <si>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</si>
  <si>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</si>
  <si>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</si>
  <si>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</si>
  <si>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</si>
  <si>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</si>
  <si>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</si>
  <si>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</si>
  <si>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</si>
  <si>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</si>
  <si>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</si>
  <si>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</si>
  <si>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</si>
  <si>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</si>
  <si>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</si>
  <si>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</si>
  <si>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</si>
  <si>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</si>
  <si>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</si>
  <si>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</si>
  <si>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</si>
  <si>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</si>
  <si>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</si>
  <si>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</si>
  <si>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</si>
  <si>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</si>
  <si>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</si>
  <si>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</si>
  <si>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</si>
  <si>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</si>
  <si>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</si>
  <si>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</si>
  <si>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</si>
  <si>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</si>
  <si>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</si>
  <si>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</si>
  <si>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</si>
  <si>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</si>
  <si>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</si>
  <si>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</si>
  <si>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</si>
  <si>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</si>
  <si>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</si>
  <si>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</si>
  <si>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</si>
  <si>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</si>
  <si>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</si>
  <si>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</si>
  <si>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</si>
  <si>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</si>
  <si>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</si>
  <si>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</si>
  <si>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</si>
  <si>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</si>
  <si>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</si>
  <si>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</si>
  <si>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</si>
  <si>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</si>
  <si>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</si>
  <si>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</si>
  <si>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</si>
  <si>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</si>
  <si>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</si>
  <si>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</si>
  <si>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</si>
  <si>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</si>
  <si>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</si>
  <si>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</si>
  <si>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</si>
  <si>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</si>
  <si>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</si>
  <si>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</si>
  <si>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</si>
  <si>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</si>
  <si>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</si>
  <si>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</si>
  <si>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</si>
  <si>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</si>
  <si>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</si>
  <si>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</si>
  <si>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</si>
  <si>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</si>
  <si>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</si>
  <si>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</si>
  <si>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</si>
  <si>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</si>
  <si>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</si>
  <si>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</si>
  <si>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</si>
  <si>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</si>
  <si>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</si>
  <si>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</si>
  <si>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</si>
  <si>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</si>
  <si>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</si>
  <si>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</si>
  <si>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</si>
  <si>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</si>
  <si>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</si>
  <si>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</si>
  <si>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</si>
  <si>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</si>
  <si>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</si>
  <si>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</si>
  <si>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</si>
  <si>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</si>
  <si>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</si>
  <si>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</si>
  <si>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</si>
  <si>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</si>
  <si>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</si>
  <si>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</si>
  <si>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</si>
  <si>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</si>
  <si>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</si>
  <si>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</si>
  <si>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</si>
  <si>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</si>
  <si>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</si>
  <si>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</si>
  <si>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</si>
  <si>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</si>
  <si>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</si>
  <si>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</si>
  <si>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</si>
  <si>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</si>
  <si>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</si>
  <si>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</si>
  <si>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</si>
  <si>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</si>
  <si>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</si>
  <si>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</si>
  <si>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</si>
  <si>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</si>
  <si>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</si>
  <si>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</si>
  <si>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</si>
  <si>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</si>
  <si>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</si>
  <si>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</si>
  <si>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</si>
  <si>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</si>
  <si>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</si>
  <si>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</si>
  <si>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</si>
  <si>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</si>
  <si>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</si>
  <si>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</si>
  <si>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</si>
  <si>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</si>
  <si>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</si>
  <si>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</si>
  <si>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</si>
  <si>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</si>
  <si>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</si>
  <si>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</si>
  <si>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</si>
  <si>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</si>
  <si>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</si>
  <si>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</si>
  <si>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</si>
  <si>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</si>
  <si>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</si>
  <si>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</si>
  <si>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</si>
  <si>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</si>
  <si>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</si>
  <si>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</si>
  <si>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</si>
  <si>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</si>
  <si>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</si>
  <si>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</si>
  <si>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</si>
  <si>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</si>
  <si>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</si>
  <si>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</si>
  <si>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</si>
  <si>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</si>
  <si>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</si>
  <si>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</si>
  <si>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</si>
  <si>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</si>
  <si>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</si>
  <si>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</si>
  <si>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</si>
  <si>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</si>
  <si>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</si>
  <si>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</si>
  <si>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</si>
  <si>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</si>
  <si>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</si>
  <si>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</si>
  <si>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</si>
  <si>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</si>
  <si>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</si>
  <si>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</si>
  <si>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</si>
  <si>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</si>
  <si>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</si>
  <si>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</si>
  <si>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</si>
  <si>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</si>
  <si>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</si>
  <si>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</si>
  <si>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</si>
  <si>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</si>
  <si>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</si>
  <si>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</si>
  <si>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</si>
  <si>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</si>
  <si>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</si>
  <si>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</si>
  <si>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</si>
  <si>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</si>
  <si>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</si>
  <si>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</si>
  <si>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</si>
  <si>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</si>
  <si>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</si>
  <si>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</si>
  <si>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</si>
  <si>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</si>
  <si>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</si>
  <si>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</si>
  <si>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</si>
  <si>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</si>
  <si>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</si>
  <si>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</si>
  <si>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</si>
  <si>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</si>
  <si>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</si>
  <si>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</si>
  <si>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</si>
  <si>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</si>
  <si>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</si>
  <si>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</si>
  <si>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</si>
  <si>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</si>
  <si>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</si>
  <si>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</si>
  <si>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</si>
  <si>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</si>
  <si>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</si>
  <si>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</si>
  <si>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</si>
  <si>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</si>
  <si>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</si>
  <si>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</si>
  <si>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</si>
  <si>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</si>
  <si>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</si>
  <si>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</si>
  <si>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</si>
  <si>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</si>
  <si>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</si>
  <si>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</si>
  <si>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</si>
  <si>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</si>
  <si>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</si>
  <si>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</si>
  <si>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</si>
  <si>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</si>
  <si>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</si>
  <si>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</si>
  <si>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</si>
  <si>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</si>
  <si>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</si>
  <si>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</si>
  <si>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</si>
  <si>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</si>
  <si>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</si>
  <si>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</si>
  <si>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</si>
  <si>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</si>
  <si>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</si>
  <si>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</si>
  <si>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</si>
  <si>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</si>
  <si>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</si>
  <si>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</si>
  <si>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</si>
  <si>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</si>
  <si>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</si>
  <si>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</si>
  <si>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</si>
  <si>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</si>
  <si>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</si>
  <si>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</si>
  <si>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</si>
  <si>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</si>
  <si>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</si>
  <si>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</si>
  <si>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</si>
  <si>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</si>
  <si>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</si>
  <si>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</si>
  <si>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</si>
  <si>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</si>
  <si>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</si>
  <si>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</si>
  <si>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</si>
  <si>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</si>
  <si>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</si>
  <si>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</si>
  <si>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</si>
  <si>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</si>
  <si>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</si>
  <si>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</si>
  <si>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</si>
  <si>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</si>
  <si>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</si>
  <si>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</si>
  <si>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</si>
  <si>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</si>
  <si>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</si>
  <si>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</si>
  <si>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</si>
  <si>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</si>
  <si>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</si>
  <si>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</si>
  <si>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</si>
  <si>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</si>
  <si>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</si>
  <si>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</si>
  <si>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</si>
  <si>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</si>
  <si>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</si>
  <si>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</si>
  <si>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</si>
  <si>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</si>
  <si>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</si>
  <si>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</si>
  <si>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</si>
  <si>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</si>
  <si>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</si>
  <si>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</si>
  <si>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</si>
  <si>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</si>
  <si>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</si>
  <si>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</si>
  <si>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</si>
  <si>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</si>
  <si>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</si>
  <si>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</si>
  <si>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</si>
  <si>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</si>
  <si>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</si>
  <si>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</si>
  <si>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</si>
  <si>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</si>
  <si>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</si>
  <si>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</si>
  <si>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</si>
  <si>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</si>
  <si>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</si>
  <si>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</si>
  <si>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</si>
  <si>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</si>
  <si>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</si>
  <si>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</si>
  <si>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</si>
  <si>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</si>
  <si>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</si>
  <si>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</si>
  <si>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</si>
  <si>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</si>
  <si>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</si>
  <si>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</si>
  <si>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</si>
  <si>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</si>
  <si>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</si>
  <si>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</si>
  <si>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</si>
  <si>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</si>
  <si>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</si>
  <si>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</si>
  <si>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</si>
  <si>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</si>
  <si>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</si>
  <si>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</si>
  <si>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</si>
  <si>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</si>
  <si>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</si>
  <si>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</si>
  <si>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</si>
  <si>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</si>
  <si>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</si>
  <si>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</si>
  <si>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</si>
  <si>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</si>
  <si>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</si>
  <si>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</si>
  <si>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</si>
  <si>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</si>
  <si>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</si>
  <si>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</si>
  <si>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</si>
  <si>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</si>
  <si>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</si>
  <si>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</si>
  <si>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</si>
  <si>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</si>
  <si>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</si>
  <si>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</si>
  <si>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</si>
  <si>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</si>
  <si>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</si>
  <si>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</si>
  <si>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</si>
  <si>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</si>
  <si>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</si>
  <si>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</si>
  <si>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</si>
  <si>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</si>
  <si>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</si>
  <si>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</si>
  <si>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</si>
  <si>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</si>
  <si>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</si>
  <si>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</si>
  <si>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</si>
  <si>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</si>
  <si>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</si>
  <si>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</si>
  <si>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</si>
  <si>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</si>
  <si>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</si>
  <si>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</si>
  <si>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</si>
  <si>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</si>
  <si>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</si>
  <si>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</si>
  <si>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</si>
  <si>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</si>
  <si>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</si>
  <si>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</si>
  <si>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</si>
  <si>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</si>
  <si>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</si>
  <si>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</si>
  <si>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</si>
  <si>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</si>
  <si>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</si>
  <si>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</si>
  <si>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</si>
  <si>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</si>
  <si>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</si>
  <si>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</si>
  <si>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</si>
  <si>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</si>
  <si>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</si>
  <si>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</si>
  <si>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</si>
  <si>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</si>
  <si>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</si>
  <si>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</si>
  <si>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</si>
  <si>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</si>
  <si>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</si>
  <si>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</si>
  <si>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</si>
  <si>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</si>
  <si>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</si>
  <si>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</si>
  <si>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</si>
  <si>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</si>
  <si>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</si>
  <si>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</si>
  <si>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</si>
  <si>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</si>
  <si>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</si>
  <si>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</si>
  <si>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</si>
  <si>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</si>
  <si>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</si>
  <si>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</si>
  <si>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</si>
  <si>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</si>
  <si>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</si>
  <si>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</si>
  <si>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</si>
  <si>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</si>
  <si>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</si>
  <si>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</si>
  <si>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</si>
  <si>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</si>
  <si>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</si>
  <si>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</si>
  <si>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</si>
  <si>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</si>
  <si>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</si>
  <si>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</si>
  <si>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</si>
  <si>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</si>
  <si>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</si>
  <si>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</si>
  <si>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</si>
  <si>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</si>
  <si>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</si>
  <si>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</si>
  <si>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</si>
  <si>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</si>
  <si>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</si>
  <si>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</si>
  <si>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</si>
  <si>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</si>
  <si>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</si>
  <si>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</si>
  <si>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</si>
  <si>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</si>
  <si>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</si>
  <si>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</si>
  <si>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</si>
  <si>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</si>
  <si>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</si>
  <si>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</si>
  <si>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</si>
  <si>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</si>
  <si>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</si>
  <si>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</si>
  <si>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</si>
  <si>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</si>
  <si>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</si>
  <si>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</si>
  <si>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</si>
  <si>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</si>
  <si>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</si>
  <si>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</si>
  <si>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</si>
  <si>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</si>
  <si>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</si>
  <si>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</si>
  <si>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</si>
  <si>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</si>
  <si>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</si>
  <si>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</si>
  <si>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</si>
  <si>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</si>
  <si>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</si>
  <si>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</si>
  <si>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</si>
  <si>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</si>
  <si>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</si>
  <si>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</si>
  <si>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</si>
  <si>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</si>
  <si>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</si>
  <si>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</si>
  <si>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</si>
  <si>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</si>
  <si>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</si>
  <si>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</si>
  <si>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</si>
  <si>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</si>
  <si>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</si>
  <si>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</si>
  <si>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</si>
  <si>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</si>
  <si>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</si>
  <si>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</si>
  <si>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</si>
  <si>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</si>
  <si>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</si>
  <si>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</si>
  <si>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</si>
  <si>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</si>
  <si>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</si>
  <si>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</si>
  <si>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</si>
  <si>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</si>
  <si>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</si>
  <si>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</si>
  <si>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</si>
  <si>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</si>
  <si>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</si>
  <si>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</si>
  <si>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</si>
  <si>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</si>
  <si>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</si>
  <si>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</si>
  <si>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</si>
  <si>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</si>
  <si>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</si>
  <si>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</si>
  <si>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</si>
  <si>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</si>
  <si>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</si>
  <si>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</si>
  <si>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</si>
  <si>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</si>
  <si>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</si>
  <si>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</si>
  <si>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</si>
  <si>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</si>
  <si>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</si>
  <si>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</si>
  <si>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</si>
  <si>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</si>
  <si>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</si>
  <si>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</si>
  <si>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</si>
  <si>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</si>
  <si>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</si>
  <si>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</si>
  <si>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</si>
  <si>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</si>
  <si>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</si>
  <si>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</si>
  <si>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</si>
  <si>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</si>
  <si>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</si>
  <si>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</si>
  <si>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</si>
  <si>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</si>
  <si>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</si>
  <si>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</si>
  <si>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</si>
  <si>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</si>
  <si>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</si>
  <si>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</si>
  <si>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</si>
  <si>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</si>
  <si>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</si>
  <si>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</si>
  <si>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</si>
  <si>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</si>
  <si>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</si>
  <si>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</si>
  <si>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</si>
  <si>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</si>
  <si>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</si>
  <si>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</si>
  <si>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</si>
  <si>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</si>
  <si>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</si>
  <si>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</si>
  <si>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</si>
  <si>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</si>
  <si>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</si>
  <si>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</si>
  <si>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</si>
  <si>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</si>
  <si>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</si>
  <si>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</si>
  <si>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</si>
  <si>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</si>
  <si>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</si>
  <si>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</si>
  <si>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</si>
  <si>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</si>
  <si>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</si>
  <si>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</si>
  <si>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</si>
  <si>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</si>
  <si>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</si>
  <si>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</si>
  <si>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</si>
  <si>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</si>
  <si>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</si>
  <si>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</si>
  <si>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</si>
  <si>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</si>
  <si>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</si>
  <si>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</si>
  <si>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</si>
  <si>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</si>
  <si>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</si>
  <si>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</si>
  <si>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</si>
  <si>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</si>
  <si>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</si>
  <si>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</si>
  <si>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</si>
  <si>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</si>
  <si>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</si>
  <si>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</si>
  <si>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</si>
  <si>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</si>
  <si>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</si>
  <si>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</si>
  <si>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</si>
  <si>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</si>
  <si>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</si>
  <si>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</si>
  <si>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</si>
  <si>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</si>
  <si>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</si>
  <si>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</si>
  <si>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</si>
  <si>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</si>
  <si>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</si>
  <si>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</si>
  <si>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</si>
  <si>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</si>
  <si>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</si>
  <si>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</si>
  <si>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</si>
  <si>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</si>
  <si>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</si>
  <si>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</si>
  <si>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</si>
  <si>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</si>
  <si>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</si>
  <si>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</si>
  <si>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</si>
  <si>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</si>
  <si>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</si>
  <si>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</si>
  <si>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</si>
  <si>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</si>
  <si>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</si>
  <si>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</si>
  <si>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</si>
  <si>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</si>
  <si>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</si>
  <si>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</si>
  <si>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</si>
  <si>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</si>
  <si>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</si>
  <si>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</si>
  <si>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</si>
  <si>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</si>
  <si>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</si>
  <si>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</si>
  <si>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</si>
  <si>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</si>
  <si>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</si>
  <si>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</si>
  <si>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</si>
  <si>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</si>
  <si>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</si>
  <si>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</si>
  <si>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</si>
  <si>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</si>
  <si>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</si>
  <si>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</si>
  <si>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</si>
  <si>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</si>
  <si>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</si>
  <si>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</si>
  <si>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</si>
  <si>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</si>
  <si>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</si>
  <si>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</si>
  <si>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</si>
  <si>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</si>
  <si>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</si>
  <si>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</si>
  <si>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</si>
  <si>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</si>
  <si>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</si>
  <si>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</si>
  <si>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</si>
  <si>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</si>
  <si>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</si>
  <si>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</si>
  <si>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</si>
  <si>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</si>
  <si>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</si>
  <si>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</si>
  <si>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</si>
  <si>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</si>
  <si>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</si>
  <si>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</si>
  <si>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</si>
  <si>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</si>
  <si>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</si>
  <si>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</si>
  <si>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</si>
  <si>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</si>
  <si>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</si>
  <si>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</si>
  <si>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</si>
  <si>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</si>
  <si>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</si>
  <si>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</si>
  <si>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</si>
  <si>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</si>
  <si>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</si>
  <si>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</si>
  <si>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</si>
  <si>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</si>
  <si>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</si>
  <si>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</si>
  <si>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</si>
  <si>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</si>
  <si>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</si>
  <si>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</si>
  <si>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</si>
  <si>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</si>
  <si>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</si>
  <si>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</si>
  <si>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</si>
  <si>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</si>
  <si>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</si>
  <si>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</si>
  <si>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</si>
  <si>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</si>
  <si>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</si>
  <si>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</si>
  <si>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</si>
  <si>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</si>
  <si>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</si>
  <si>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</si>
  <si>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</si>
  <si>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</si>
  <si>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</si>
  <si>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</si>
  <si>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</si>
  <si>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</si>
  <si>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</si>
  <si>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</si>
  <si>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</si>
  <si>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</si>
  <si>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</si>
  <si>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</si>
  <si>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</si>
  <si>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</si>
  <si>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</si>
  <si>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</si>
  <si>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</si>
  <si>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</si>
  <si>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</si>
  <si>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</si>
  <si>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</si>
  <si>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</si>
  <si>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</si>
  <si>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</si>
  <si>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</si>
  <si>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</si>
  <si>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</si>
  <si>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</si>
  <si>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</si>
  <si>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</si>
  <si>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</si>
  <si>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</si>
  <si>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</si>
  <si>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</si>
  <si>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</si>
  <si>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</si>
  <si>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</si>
  <si>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</si>
  <si>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</si>
  <si>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</si>
  <si>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</si>
  <si>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</si>
  <si>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</si>
  <si>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</si>
  <si>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</si>
  <si>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</si>
  <si>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</si>
  <si>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</si>
  <si>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</si>
  <si>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</si>
  <si>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</si>
  <si>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</si>
  <si>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</si>
  <si>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</si>
  <si>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</si>
  <si>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</si>
  <si>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</si>
  <si>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</si>
  <si>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</si>
  <si>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</si>
  <si>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</si>
  <si>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</si>
  <si>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</si>
  <si>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</si>
  <si>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</si>
  <si>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</si>
  <si>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</si>
  <si>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</si>
  <si>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</si>
  <si>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</si>
  <si>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</si>
  <si>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</si>
  <si>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</si>
  <si>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</si>
  <si>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</si>
  <si>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</si>
  <si>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</si>
  <si>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</si>
  <si>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</si>
  <si>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</si>
  <si>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</si>
  <si>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</si>
  <si>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</si>
  <si>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</si>
  <si>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</si>
  <si>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</si>
  <si>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</si>
  <si>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</si>
  <si>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</si>
  <si>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</si>
  <si>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</si>
  <si>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</si>
  <si>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</si>
  <si>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</si>
  <si>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</si>
  <si>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</si>
  <si>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</si>
  <si>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</si>
  <si>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</si>
  <si>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</si>
  <si>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</si>
  <si>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</si>
  <si>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</si>
  <si>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</si>
  <si>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</si>
  <si>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</si>
  <si>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</si>
  <si>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</si>
  <si>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</si>
  <si>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</si>
  <si>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</si>
  <si>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</si>
  <si>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</si>
  <si>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</si>
  <si>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</si>
  <si>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</si>
  <si>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</si>
  <si>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</si>
  <si>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</si>
  <si>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</si>
  <si>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</si>
  <si>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</si>
  <si>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</si>
  <si>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</si>
  <si>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</si>
  <si>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</si>
  <si>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</si>
  <si>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</si>
  <si>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</si>
  <si>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</si>
  <si>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</si>
  <si>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</si>
  <si>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</si>
  <si>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</si>
  <si>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</si>
  <si>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</si>
  <si>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</si>
  <si>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</si>
  <si>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</si>
  <si>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</si>
  <si>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</si>
  <si>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</si>
  <si>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</si>
  <si>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</si>
  <si>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</si>
  <si>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</si>
  <si>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</si>
  <si>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</si>
  <si>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</si>
  <si>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</si>
  <si>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</si>
  <si>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</si>
  <si>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</si>
  <si>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</si>
  <si>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</si>
  <si>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</si>
  <si>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</si>
  <si>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</si>
  <si>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</si>
  <si>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</si>
  <si>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</si>
  <si>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</si>
  <si>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</si>
  <si>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</si>
  <si>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</si>
  <si>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</si>
  <si>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</si>
  <si>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</si>
  <si>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</si>
  <si>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</si>
  <si>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</si>
  <si>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</si>
  <si>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</si>
  <si>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</si>
  <si>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</si>
  <si>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</si>
  <si>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</si>
  <si>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</si>
  <si>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</si>
  <si>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</si>
  <si>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</si>
  <si>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</si>
  <si>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</si>
  <si>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</si>
  <si>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</si>
  <si>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</si>
  <si>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</si>
  <si>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</si>
  <si>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</si>
  <si>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</si>
  <si>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</si>
  <si>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</si>
  <si>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</si>
  <si>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</si>
  <si>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</si>
  <si>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</si>
  <si>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</si>
  <si>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</si>
  <si>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</si>
  <si>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</si>
  <si>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</si>
  <si>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</si>
  <si>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</si>
  <si>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</si>
  <si>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</si>
  <si>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</si>
  <si>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</si>
  <si>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</si>
  <si>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</si>
  <si>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</si>
  <si>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</si>
  <si>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</si>
  <si>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</si>
  <si>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</si>
  <si>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</si>
  <si>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</si>
  <si>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</si>
  <si>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</si>
  <si>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</si>
  <si>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</si>
  <si>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</si>
  <si>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</si>
  <si>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</si>
  <si>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</si>
  <si>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</si>
  <si>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</si>
  <si>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</si>
  <si>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</si>
  <si>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</si>
  <si>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</si>
  <si>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</si>
  <si>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</si>
  <si>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</si>
  <si>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</si>
  <si>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</si>
  <si>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</si>
  <si>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</si>
  <si>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</si>
  <si>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</si>
  <si>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</si>
  <si>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</si>
  <si>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</si>
  <si>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</si>
  <si>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</si>
  <si>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</si>
  <si>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</si>
  <si>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</si>
  <si>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</si>
  <si>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</si>
  <si>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</si>
  <si>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</si>
  <si>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</si>
  <si>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</si>
  <si>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</si>
  <si>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</si>
  <si>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</si>
  <si>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</si>
  <si>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</si>
  <si>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</si>
  <si>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</si>
  <si>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</si>
  <si>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</si>
  <si>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</si>
  <si>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</si>
  <si>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</si>
  <si>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</si>
  <si>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</si>
  <si>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</si>
  <si>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</si>
  <si>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</si>
  <si>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</si>
  <si>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</si>
  <si>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</si>
  <si>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</si>
  <si>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</si>
  <si>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</si>
  <si>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</si>
  <si>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</si>
  <si>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</si>
  <si>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</si>
  <si>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</si>
  <si>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</si>
  <si>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</si>
  <si>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</si>
  <si>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</si>
  <si>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</si>
  <si>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</si>
  <si>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</si>
  <si>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</si>
  <si>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</si>
  <si>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</si>
  <si>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</si>
  <si>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</si>
  <si>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</si>
  <si>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</si>
  <si>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</si>
  <si>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</si>
  <si>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</si>
  <si>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</si>
  <si>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</si>
  <si>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</si>
  <si>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</si>
  <si>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</si>
  <si>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</si>
  <si>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</si>
  <si>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</si>
  <si>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</si>
  <si>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</si>
  <si>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</si>
  <si>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</si>
  <si>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</si>
  <si>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</si>
  <si>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</si>
  <si>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</si>
  <si>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</si>
  <si>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</si>
  <si>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</si>
  <si>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</si>
  <si>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</si>
  <si>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</si>
  <si>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</si>
  <si>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</si>
  <si>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</si>
  <si>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</si>
  <si>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</si>
  <si>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</si>
  <si>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</si>
  <si>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</si>
  <si>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</si>
  <si>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</si>
  <si>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</si>
  <si>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</si>
  <si>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</si>
  <si>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</si>
  <si>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</si>
  <si>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</si>
  <si>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</si>
  <si>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</si>
  <si>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</si>
  <si>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</si>
  <si>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</si>
  <si>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</si>
  <si>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</si>
  <si>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</si>
  <si>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</si>
  <si>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</si>
  <si>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</si>
  <si>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</si>
  <si>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</si>
  <si>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</si>
  <si>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</si>
  <si>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</si>
  <si>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</si>
  <si>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</si>
  <si>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</si>
  <si>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</si>
  <si>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</si>
  <si>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</si>
  <si>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</si>
  <si>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</si>
  <si>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</si>
  <si>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</si>
  <si>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</si>
  <si>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</si>
  <si>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</si>
  <si>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</si>
  <si>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</si>
  <si>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</si>
  <si>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</si>
  <si>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</si>
  <si>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</si>
  <si>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</si>
  <si>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</si>
  <si>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</si>
  <si>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</si>
  <si>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</si>
  <si>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</si>
  <si>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</si>
  <si>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</si>
  <si>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</si>
  <si>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</si>
  <si>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</si>
  <si>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</si>
  <si>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</si>
  <si>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</si>
  <si>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</si>
  <si>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</si>
  <si>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</si>
  <si>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</si>
  <si>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</si>
  <si>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</si>
  <si>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</si>
  <si>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</si>
  <si>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</si>
  <si>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</si>
  <si>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</si>
  <si>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</si>
  <si>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</si>
  <si>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</si>
  <si>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</si>
  <si>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</si>
  <si>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</si>
  <si>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</si>
  <si>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</si>
  <si>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</si>
  <si>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</si>
  <si>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</si>
  <si>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</si>
  <si>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</si>
  <si>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</si>
  <si>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</si>
  <si>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</si>
  <si>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</si>
  <si>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</si>
  <si>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</si>
  <si>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</si>
  <si>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</si>
  <si>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</si>
  <si>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</si>
  <si>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</si>
  <si>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</si>
  <si>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</si>
  <si>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</si>
  <si>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</si>
  <si>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</si>
  <si>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</si>
  <si>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</si>
  <si>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</si>
  <si>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</si>
  <si>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</si>
  <si>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</si>
  <si>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</si>
  <si>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</si>
  <si>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</si>
  <si>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</si>
  <si>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</si>
  <si>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</si>
  <si>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</si>
  <si>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</si>
  <si>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</si>
  <si>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</si>
  <si>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</si>
  <si>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</si>
  <si>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</si>
  <si>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</si>
  <si>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</si>
  <si>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</si>
  <si>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</si>
  <si>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</si>
  <si>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</si>
  <si>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</si>
  <si>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</si>
  <si>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</si>
  <si>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</si>
  <si>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</si>
  <si>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</si>
  <si>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</si>
  <si>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</si>
  <si>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</si>
  <si>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</si>
  <si>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</si>
  <si>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</si>
  <si>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</si>
  <si>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</si>
  <si>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</si>
  <si>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</si>
  <si>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</si>
  <si>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</si>
  <si>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</si>
  <si>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</si>
  <si>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</si>
  <si>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</si>
  <si>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</si>
  <si>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</si>
  <si>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</si>
  <si>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</si>
  <si>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</si>
  <si>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</si>
  <si>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</si>
  <si>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</si>
  <si>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</si>
  <si>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</si>
  <si>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</si>
  <si>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</si>
  <si>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</si>
  <si>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</si>
  <si>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</si>
  <si>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</si>
  <si>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</si>
  <si>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</si>
  <si>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</si>
  <si>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</si>
  <si>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</si>
  <si>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</si>
  <si>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</si>
  <si>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</si>
  <si>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</si>
  <si>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</si>
  <si>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</si>
  <si>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</si>
  <si>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</si>
  <si>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</si>
  <si>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</si>
  <si>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</si>
  <si>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</si>
  <si>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</si>
  <si>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</si>
  <si>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</si>
  <si>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</si>
  <si>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</si>
  <si>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</si>
  <si>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</si>
  <si>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</si>
  <si>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</si>
  <si>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</si>
  <si>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</si>
  <si>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</si>
  <si>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</si>
  <si>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</si>
  <si>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</si>
  <si>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</si>
  <si>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</si>
  <si>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</si>
  <si>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</si>
  <si>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</si>
  <si>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</si>
  <si>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</si>
  <si>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</si>
  <si>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</si>
  <si>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</si>
  <si>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</si>
  <si>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</si>
  <si>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</si>
  <si>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</si>
  <si>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</si>
  <si>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</si>
  <si>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</si>
  <si>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</si>
  <si>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</si>
  <si>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</si>
  <si>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</si>
  <si>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</si>
  <si>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</si>
  <si>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</si>
  <si>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</si>
  <si>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</si>
  <si>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</si>
  <si>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</si>
  <si>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</si>
  <si>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</si>
  <si>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</si>
  <si>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</si>
  <si>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</si>
  <si>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</si>
  <si>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</si>
  <si>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</si>
  <si>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</si>
  <si>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</si>
  <si>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</si>
  <si>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</si>
  <si>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</si>
  <si>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</si>
  <si>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</si>
  <si>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</si>
  <si>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</si>
  <si>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</si>
  <si>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</si>
  <si>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</si>
  <si>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</si>
  <si>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</si>
  <si>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</si>
  <si>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</si>
  <si>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</si>
  <si>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</si>
  <si>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</si>
  <si>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</si>
  <si>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</si>
  <si>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</si>
  <si>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</si>
  <si>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</si>
  <si>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</si>
  <si>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</si>
  <si>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</si>
  <si>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</si>
  <si>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</si>
  <si>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</si>
  <si>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</si>
  <si>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</si>
  <si>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</si>
  <si>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</si>
  <si>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</si>
  <si>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</si>
  <si>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</si>
  <si>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</si>
  <si>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</si>
  <si>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</si>
  <si>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</si>
  <si>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</si>
  <si>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</si>
  <si>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</si>
  <si>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</si>
  <si>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</si>
  <si>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</si>
  <si>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</si>
  <si>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</si>
  <si>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</si>
  <si>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</si>
  <si>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</si>
  <si>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</si>
  <si>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</si>
  <si>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</si>
  <si>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</si>
  <si>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</si>
  <si>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</si>
  <si>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</si>
  <si>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</si>
  <si>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</si>
  <si>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</si>
  <si>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</si>
  <si>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</si>
  <si>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</si>
  <si>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</si>
  <si>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</si>
  <si>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</si>
  <si>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</si>
  <si>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</si>
  <si>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</si>
  <si>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</si>
  <si>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</si>
  <si>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</si>
  <si>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</si>
  <si>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</si>
  <si>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</si>
  <si>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</si>
  <si>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</si>
  <si>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</si>
  <si>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</si>
  <si>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</si>
  <si>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</si>
  <si>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</si>
  <si>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</si>
  <si>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</si>
  <si>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</si>
  <si>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</si>
  <si>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</si>
  <si>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</si>
  <si>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</si>
  <si>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</si>
  <si>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</si>
  <si>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</si>
  <si>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</si>
  <si>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</si>
  <si>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</si>
  <si>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</si>
  <si>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</si>
  <si>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</si>
  <si>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</si>
  <si>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</si>
  <si>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</si>
  <si>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</si>
  <si>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</si>
  <si>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</si>
  <si>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</si>
  <si>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</si>
  <si>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</si>
  <si>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</si>
  <si>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</si>
  <si>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</si>
  <si>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</si>
  <si>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</si>
  <si>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</si>
  <si>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</si>
  <si>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</si>
  <si>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</si>
  <si>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</si>
  <si>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</si>
  <si>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</si>
  <si>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</si>
  <si>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</si>
  <si>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</si>
  <si>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</si>
  <si>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</si>
  <si>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</si>
  <si>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</si>
  <si>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</si>
  <si>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</si>
  <si>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</si>
  <si>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</si>
  <si>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</si>
  <si>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</si>
  <si>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</si>
  <si>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</si>
  <si>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</si>
  <si>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</si>
  <si>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</si>
  <si>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</si>
  <si>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</si>
  <si>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</si>
  <si>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</si>
  <si>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</si>
  <si>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</si>
  <si>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</si>
  <si>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</si>
  <si>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</si>
  <si>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</si>
  <si>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</si>
  <si>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</si>
  <si>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</si>
  <si>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</si>
  <si>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</si>
  <si>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</si>
  <si>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</si>
  <si>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</si>
  <si>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</si>
  <si>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</si>
  <si>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</si>
  <si>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</si>
  <si>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</si>
  <si>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</si>
  <si>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</si>
  <si>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</si>
  <si>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</si>
  <si>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</si>
  <si>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</si>
  <si>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</si>
  <si>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</si>
  <si>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</si>
  <si>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</si>
  <si>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</si>
  <si>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</si>
  <si>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</si>
  <si>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</si>
  <si>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</si>
  <si>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</si>
  <si>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</si>
  <si>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</si>
  <si>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</si>
  <si>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</si>
  <si>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</si>
  <si>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</si>
  <si>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</si>
  <si>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</si>
  <si>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</si>
  <si>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</si>
  <si>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</si>
  <si>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</si>
  <si>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</si>
  <si>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</si>
  <si>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</si>
  <si>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</si>
  <si>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</si>
  <si>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</si>
  <si>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</si>
  <si>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</si>
  <si>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</si>
  <si>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</si>
  <si>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</si>
  <si>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</si>
  <si>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</si>
  <si>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</si>
  <si>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</si>
  <si>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</si>
  <si>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</si>
  <si>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</si>
  <si>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</si>
  <si>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</si>
  <si>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</si>
  <si>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</si>
  <si>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</si>
  <si>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</si>
  <si>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</si>
  <si>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</si>
  <si>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</si>
  <si>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</si>
  <si>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</si>
  <si>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</si>
  <si>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</si>
  <si>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</si>
  <si>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</si>
  <si>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</si>
  <si>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</si>
  <si>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</si>
  <si>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</si>
  <si>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</si>
  <si>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</si>
  <si>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</si>
  <si>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</si>
  <si>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</si>
  <si>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</si>
  <si>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</si>
  <si>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</si>
  <si>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</si>
  <si>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</si>
  <si>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</si>
  <si>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</si>
  <si>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</si>
  <si>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</si>
  <si>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</si>
  <si>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</si>
  <si>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</si>
  <si>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</si>
  <si>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</si>
  <si>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</si>
  <si>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</si>
  <si>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</si>
  <si>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</si>
  <si>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</si>
  <si>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</si>
  <si>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</si>
  <si>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</si>
  <si>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</si>
  <si>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</si>
  <si>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</si>
  <si>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</si>
  <si>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</si>
  <si>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</si>
  <si>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</si>
  <si>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</si>
  <si>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</si>
  <si>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</si>
  <si>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</si>
  <si>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</si>
  <si>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</si>
  <si>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</si>
  <si>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</si>
  <si>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</si>
  <si>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</si>
  <si>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</si>
  <si>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</si>
  <si>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</si>
  <si>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</si>
  <si>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</si>
  <si>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</si>
  <si>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</si>
  <si>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</si>
  <si>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</si>
  <si>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</si>
  <si>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</si>
  <si>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</si>
  <si>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</si>
  <si>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</si>
  <si>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</si>
  <si>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</si>
  <si>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</si>
  <si>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</si>
  <si>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</si>
  <si>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</si>
  <si>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</si>
  <si>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</si>
  <si>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</si>
  <si>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</si>
  <si>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</si>
  <si>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</si>
  <si>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</si>
  <si>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</si>
  <si>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</si>
  <si>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</si>
  <si>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</si>
  <si>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</si>
  <si>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</si>
  <si>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</si>
  <si>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</si>
  <si>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</si>
  <si>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</si>
  <si>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</si>
  <si>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</si>
  <si>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</si>
  <si>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</si>
  <si>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</si>
  <si>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</si>
  <si>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</si>
  <si>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</si>
  <si>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</si>
  <si>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</si>
  <si>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</si>
  <si>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</si>
  <si>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</si>
  <si>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</si>
  <si>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</si>
  <si>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</si>
  <si>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</si>
  <si>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</si>
  <si>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</si>
  <si>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</si>
  <si>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</si>
  <si>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</si>
  <si>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</si>
  <si>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</si>
  <si>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</si>
  <si>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</si>
  <si>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</si>
  <si>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</si>
  <si>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</si>
  <si>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</si>
  <si>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</si>
  <si>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</si>
  <si>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</si>
  <si>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</si>
  <si>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</si>
  <si>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</si>
  <si>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</si>
  <si>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</si>
  <si>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</si>
  <si>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</si>
  <si>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</si>
  <si>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</si>
  <si>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</si>
  <si>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</si>
  <si>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</si>
  <si>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</si>
  <si>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</si>
  <si>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</si>
  <si>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</si>
  <si>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</si>
  <si>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</si>
  <si>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</si>
  <si>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</si>
  <si>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</si>
  <si>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</si>
  <si>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</si>
  <si>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</si>
  <si>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</si>
  <si>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</si>
  <si>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</si>
  <si>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</si>
  <si>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</si>
  <si>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</si>
  <si>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</si>
  <si>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</si>
  <si>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</si>
  <si>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</si>
  <si>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</si>
  <si>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</si>
  <si>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</si>
  <si>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</si>
  <si>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</si>
  <si>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</si>
  <si>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</si>
  <si>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</si>
  <si>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</si>
  <si>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</si>
  <si>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</si>
  <si>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</si>
  <si>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</si>
  <si>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</si>
  <si>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</si>
  <si>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</si>
  <si>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</si>
  <si>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</si>
  <si>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</si>
  <si>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</si>
  <si>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</si>
  <si>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</si>
  <si>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</si>
  <si>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</si>
  <si>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</si>
  <si>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</si>
  <si>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</si>
  <si>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</si>
  <si>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</si>
  <si>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</si>
  <si>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</si>
  <si>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</si>
  <si>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</si>
  <si>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</si>
  <si>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</si>
  <si>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</si>
  <si>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</si>
  <si>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</si>
  <si>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</si>
  <si>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</si>
  <si>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</si>
  <si>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</si>
  <si>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</si>
  <si>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</si>
  <si>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</si>
  <si>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</si>
  <si>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</si>
  <si>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</si>
  <si>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</si>
  <si>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</si>
  <si>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</si>
  <si>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</si>
  <si>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</si>
  <si>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</si>
  <si>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</si>
  <si>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</si>
  <si>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</si>
  <si>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</si>
  <si>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</si>
  <si>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</si>
  <si>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</si>
  <si>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</si>
  <si>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</si>
  <si>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</si>
  <si>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</si>
  <si>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</si>
  <si>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</si>
  <si>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</si>
  <si>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</si>
  <si>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</si>
  <si>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</si>
  <si>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</si>
  <si>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</si>
  <si>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</si>
  <si>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</si>
  <si>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</si>
  <si>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</si>
  <si>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</si>
  <si>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</si>
  <si>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</si>
  <si>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</si>
  <si>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</si>
  <si>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</si>
  <si>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</si>
  <si>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</si>
  <si>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</si>
  <si>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</si>
  <si>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</si>
  <si>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</si>
  <si>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</si>
  <si>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</si>
  <si>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</si>
  <si>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</si>
  <si>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</si>
  <si>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</si>
  <si>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</si>
  <si>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</si>
  <si>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</si>
  <si>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</si>
  <si>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</si>
  <si>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</si>
  <si>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</si>
  <si>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</si>
  <si>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</si>
  <si>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</si>
  <si>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</si>
  <si>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</si>
  <si>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</si>
  <si>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</si>
  <si>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</si>
  <si>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</si>
  <si>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</si>
  <si>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</si>
  <si>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</si>
  <si>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</si>
  <si>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</si>
  <si>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</si>
  <si>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</si>
  <si>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</si>
  <si>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</si>
  <si>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</si>
  <si>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</si>
  <si>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</si>
  <si>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</si>
  <si>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</si>
  <si>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</si>
  <si>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</si>
  <si>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</si>
  <si>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</si>
  <si>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</si>
  <si>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</si>
  <si>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</si>
  <si>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</si>
  <si>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</si>
  <si>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</si>
  <si>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</si>
  <si>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</si>
  <si>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</si>
  <si>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</si>
  <si>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</si>
  <si>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</si>
  <si>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</si>
  <si>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</si>
  <si>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</si>
  <si>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</si>
  <si>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</si>
  <si>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</si>
  <si>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</si>
  <si>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</si>
  <si>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</si>
  <si>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</si>
  <si>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</si>
  <si>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</si>
  <si>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</si>
  <si>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</si>
  <si>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</si>
  <si>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</si>
  <si>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</si>
  <si>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</si>
  <si>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</si>
  <si>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</si>
  <si>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</si>
  <si>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</si>
  <si>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</si>
  <si>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</si>
  <si>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</si>
  <si>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</si>
  <si>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</si>
  <si>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</si>
  <si>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</si>
  <si>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</si>
  <si>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</si>
  <si>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</si>
  <si>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</si>
  <si>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</si>
  <si>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</si>
  <si>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</si>
  <si>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</si>
  <si>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</si>
  <si>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</si>
  <si>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</si>
  <si>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</si>
  <si>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</si>
  <si>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</si>
  <si>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</si>
  <si>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</si>
  <si>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</si>
  <si>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</si>
  <si>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</si>
  <si>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</si>
  <si>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</si>
  <si>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</si>
  <si>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</si>
  <si>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</si>
  <si>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</si>
  <si>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</si>
  <si>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</si>
  <si>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</si>
  <si>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</si>
  <si>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</si>
  <si>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</si>
  <si>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</si>
  <si>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</si>
  <si>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</si>
  <si>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</si>
  <si>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</si>
  <si>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</si>
  <si>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</si>
  <si>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</si>
  <si>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</si>
  <si>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</si>
  <si>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</si>
  <si>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</si>
  <si>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</si>
  <si>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</si>
  <si>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</si>
  <si>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</si>
  <si>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</si>
  <si>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</si>
  <si>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</si>
  <si>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</si>
  <si>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</si>
  <si>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</si>
  <si>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</si>
  <si>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</si>
  <si>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</si>
  <si>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</si>
  <si>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</si>
  <si>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</si>
  <si>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</si>
  <si>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</si>
  <si>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</si>
  <si>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</si>
  <si>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</si>
  <si>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</si>
  <si>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</si>
  <si>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</si>
  <si>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</si>
  <si>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</si>
  <si>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</si>
  <si>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</si>
  <si>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</si>
  <si>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</si>
  <si>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</si>
  <si>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</si>
  <si>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</si>
  <si>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</si>
  <si>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</si>
  <si>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</si>
  <si>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</si>
  <si>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</si>
  <si>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</si>
  <si>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</si>
  <si>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</si>
  <si>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</si>
  <si>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</si>
  <si>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</si>
  <si>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</si>
  <si>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</si>
  <si>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</si>
  <si>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</si>
  <si>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</si>
  <si>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</si>
  <si>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</si>
  <si>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</si>
  <si>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</si>
  <si>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</si>
  <si>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</si>
  <si>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</si>
  <si>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</si>
  <si>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</si>
  <si>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</si>
  <si>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</si>
  <si>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</si>
  <si>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</si>
  <si>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</si>
  <si>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</si>
  <si>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</si>
  <si>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</si>
  <si>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</si>
  <si>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</si>
  <si>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</si>
  <si>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</si>
  <si>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</si>
  <si>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</si>
  <si>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</si>
  <si>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</si>
  <si>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</si>
  <si>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</si>
  <si>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</si>
  <si>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</si>
  <si>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</si>
  <si>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</si>
  <si>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</si>
  <si>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</si>
  <si>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</si>
  <si>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</si>
  <si>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</si>
  <si>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</si>
  <si>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</si>
  <si>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</si>
  <si>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</si>
  <si>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</si>
  <si>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</si>
  <si>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</si>
  <si>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</si>
  <si>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</si>
  <si>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</si>
  <si>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</si>
  <si>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</si>
  <si>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</si>
  <si>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</si>
  <si>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</si>
  <si>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</si>
  <si>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</si>
  <si>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</si>
  <si>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</si>
  <si>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</si>
  <si>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</si>
  <si>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</si>
  <si>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</si>
  <si>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</si>
  <si>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</si>
  <si>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</si>
  <si>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</si>
  <si>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</si>
  <si>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</si>
  <si>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</si>
  <si>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</si>
  <si>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</si>
  <si>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</si>
  <si>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</si>
  <si>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</si>
  <si>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</si>
  <si>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</si>
  <si>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</si>
  <si>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</si>
  <si>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</si>
  <si>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</si>
  <si>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</si>
  <si>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</si>
  <si>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</si>
  <si>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</si>
  <si>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</si>
  <si>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</si>
  <si>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</si>
  <si>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</si>
  <si>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</si>
  <si>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</si>
  <si>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</si>
  <si>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</si>
  <si>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</si>
  <si>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</si>
  <si>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</si>
  <si>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</si>
  <si>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</si>
  <si>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</si>
  <si>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</si>
  <si>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</si>
  <si>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</si>
  <si>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</si>
  <si>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</si>
  <si>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</si>
  <si>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</si>
  <si>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</si>
  <si>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</si>
  <si>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</si>
  <si>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</si>
  <si>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</si>
  <si>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</si>
  <si>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</si>
  <si>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</si>
  <si>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</si>
  <si>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</si>
  <si>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</si>
  <si>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</si>
  <si>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</si>
  <si>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</si>
  <si>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</si>
  <si>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</si>
  <si>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</si>
  <si>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</si>
  <si>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</si>
  <si>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</si>
  <si>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</si>
  <si>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</si>
  <si>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</si>
  <si>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</si>
  <si>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</si>
  <si>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</si>
  <si>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</si>
  <si>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</si>
  <si>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</si>
  <si>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</si>
  <si>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</si>
  <si>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</si>
  <si>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</si>
  <si>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</si>
  <si>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</si>
  <si>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</si>
  <si>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</si>
  <si>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</si>
  <si>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</si>
  <si>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</si>
  <si>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</si>
  <si>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</si>
  <si>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</si>
  <si>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</si>
  <si>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</si>
  <si>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</si>
  <si>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</si>
  <si>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</si>
  <si>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</si>
  <si>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</si>
  <si>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</si>
  <si>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</si>
  <si>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</si>
  <si>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</si>
  <si>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</si>
  <si>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</si>
  <si>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</si>
  <si>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</si>
  <si>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</si>
  <si>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</si>
  <si>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</si>
  <si>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</si>
  <si>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</si>
  <si>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</si>
  <si>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</si>
  <si>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</si>
  <si>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</si>
  <si>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</si>
  <si>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</si>
  <si>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</si>
  <si>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</si>
  <si>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</si>
  <si>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</si>
  <si>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</si>
  <si>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</si>
  <si>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</si>
  <si>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</si>
  <si>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</si>
  <si>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</si>
  <si>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</si>
  <si>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</si>
  <si>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</si>
  <si>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</si>
  <si>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</si>
  <si>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</si>
  <si>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</si>
  <si>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</si>
  <si>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</si>
  <si>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</si>
  <si>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</si>
  <si>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</si>
  <si>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</si>
  <si>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</si>
  <si>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</si>
  <si>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</si>
  <si>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</si>
  <si>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</si>
  <si>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</si>
  <si>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</si>
  <si>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</si>
  <si>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</si>
  <si>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</si>
  <si>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</si>
  <si>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</si>
  <si>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</si>
  <si>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</si>
  <si>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</si>
  <si>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</si>
  <si>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</si>
  <si>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</si>
  <si>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</si>
  <si>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</si>
  <si>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</si>
  <si>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</si>
  <si>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</si>
  <si>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</si>
  <si>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</si>
  <si>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</si>
  <si>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</si>
  <si>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</si>
  <si>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</si>
  <si>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</si>
  <si>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</si>
  <si>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</si>
  <si>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</si>
  <si>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</si>
  <si>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</si>
  <si>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</si>
  <si>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</si>
  <si>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</si>
  <si>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</si>
  <si>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</si>
  <si>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</si>
  <si>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</si>
  <si>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</si>
  <si>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</si>
  <si>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</si>
  <si>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</si>
  <si>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</si>
  <si>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</si>
  <si>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</si>
  <si>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</si>
  <si>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</si>
  <si>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</si>
  <si>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</si>
  <si>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</si>
  <si>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</si>
  <si>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</si>
  <si>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</si>
  <si>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</si>
  <si>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</si>
  <si>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</si>
  <si>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</si>
  <si>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</si>
  <si>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</si>
  <si>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</si>
  <si>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</si>
  <si>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</si>
  <si>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</si>
  <si>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</si>
  <si>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</si>
  <si>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</si>
  <si>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</si>
  <si>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</si>
  <si>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</si>
  <si>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</si>
  <si>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</si>
  <si>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</si>
  <si>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</si>
  <si>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</si>
  <si>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</si>
  <si>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</si>
  <si>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</si>
  <si>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</si>
  <si>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</si>
  <si>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</si>
  <si>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</si>
  <si>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</si>
  <si>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</si>
  <si>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</si>
  <si>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</si>
  <si>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</si>
  <si>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</si>
  <si>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</si>
  <si>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</si>
  <si>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</si>
  <si>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</si>
  <si>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</si>
  <si>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</si>
  <si>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</si>
  <si>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</si>
  <si>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</si>
  <si>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</si>
  <si>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</si>
  <si>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</si>
  <si>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</si>
  <si>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</si>
  <si>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</si>
  <si>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</si>
  <si>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</si>
  <si>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</si>
  <si>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</si>
  <si>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</si>
  <si>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</si>
  <si>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</si>
  <si>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</si>
  <si>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</si>
  <si>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</si>
  <si>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</si>
  <si>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</si>
  <si>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</si>
  <si>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</si>
  <si>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</si>
  <si>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</si>
  <si>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</si>
  <si>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</si>
  <si>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</si>
  <si>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</si>
  <si>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</si>
  <si>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</si>
  <si>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</si>
  <si>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</si>
  <si>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</si>
  <si>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</si>
  <si>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</si>
  <si>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</si>
  <si>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</si>
  <si>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</si>
  <si>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</si>
  <si>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</si>
  <si>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</si>
  <si>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</si>
  <si>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</si>
  <si>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</si>
  <si>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</si>
  <si>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</si>
  <si>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</si>
  <si>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</si>
  <si>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</si>
  <si>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</si>
  <si>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</si>
  <si>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</si>
  <si>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</si>
  <si>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</si>
  <si>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</si>
  <si>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</si>
  <si>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</si>
  <si>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</si>
  <si>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</si>
  <si>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</si>
  <si>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</si>
  <si>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</si>
  <si>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</si>
  <si>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</si>
  <si>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</si>
  <si>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</si>
  <si>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</si>
  <si>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</si>
  <si>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</si>
  <si>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</si>
  <si>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</si>
  <si>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</si>
  <si>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</si>
  <si>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</si>
  <si>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</si>
  <si>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</si>
  <si>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</si>
  <si>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</si>
  <si>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</si>
  <si>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</si>
  <si>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</si>
  <si>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</si>
  <si>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</si>
  <si>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</si>
  <si>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</si>
  <si>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</si>
  <si>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</si>
  <si>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</si>
  <si>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</si>
  <si>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</si>
  <si>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</si>
  <si>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</si>
  <si>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</si>
  <si>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</si>
  <si>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</si>
  <si>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</si>
  <si>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</si>
  <si>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</si>
  <si>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</si>
  <si>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</si>
  <si>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</si>
  <si>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</si>
  <si>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</si>
  <si>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</si>
  <si>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</si>
  <si>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</si>
  <si>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</si>
  <si>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</si>
  <si>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</si>
  <si>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</si>
  <si>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</si>
  <si>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</si>
  <si>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</si>
  <si>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</si>
  <si>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</si>
  <si>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</si>
  <si>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</si>
  <si>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</si>
  <si>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</si>
  <si>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</si>
  <si>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</si>
  <si>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</si>
  <si>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</si>
  <si>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</si>
  <si>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</si>
  <si>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</si>
  <si>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</si>
  <si>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</si>
  <si>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</si>
  <si>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</si>
  <si>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</si>
  <si>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</si>
  <si>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</si>
  <si>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</si>
  <si>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</si>
  <si>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</si>
  <si>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</si>
  <si>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</si>
  <si>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</si>
  <si>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</si>
  <si>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</si>
  <si>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</si>
  <si>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</si>
  <si>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</si>
  <si>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</si>
  <si>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</si>
  <si>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</si>
  <si>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</si>
  <si>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</si>
  <si>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</si>
  <si>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</si>
  <si>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</si>
  <si>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</si>
  <si>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</si>
  <si>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</si>
  <si>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</si>
  <si>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</si>
  <si>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</si>
  <si>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</si>
  <si>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</si>
  <si>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</si>
  <si>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</si>
  <si>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</si>
  <si>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</si>
  <si>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</si>
  <si>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</si>
  <si>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</si>
  <si>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</si>
  <si>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</si>
  <si>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</si>
  <si>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</si>
  <si>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</si>
  <si>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</si>
  <si>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</si>
  <si>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</si>
  <si>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</si>
  <si>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</si>
  <si>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</si>
  <si>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</si>
  <si>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</si>
  <si>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</si>
  <si>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</si>
  <si>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</si>
  <si>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</si>
  <si>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</si>
  <si>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</si>
  <si>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</si>
  <si>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</si>
  <si>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</si>
  <si>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</si>
  <si>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</si>
  <si>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</si>
  <si>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</si>
  <si>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</si>
  <si>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</si>
  <si>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</si>
  <si>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</si>
  <si>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</si>
  <si>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</si>
  <si>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</si>
  <si>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</si>
  <si>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</si>
  <si>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</si>
  <si>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</si>
  <si>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</si>
  <si>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</si>
  <si>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</si>
  <si>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</si>
  <si>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</si>
  <si>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</si>
  <si>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</si>
  <si>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</si>
  <si>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</si>
  <si>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</si>
  <si>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</si>
  <si>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</si>
  <si>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</si>
  <si>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</si>
  <si>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</si>
  <si>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</si>
  <si>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</si>
  <si>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</si>
  <si>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</si>
  <si>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</si>
  <si>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</si>
  <si>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</si>
  <si>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</si>
  <si>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</si>
  <si>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</si>
  <si>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</si>
  <si>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</si>
  <si>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</si>
  <si>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</si>
  <si>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</si>
  <si>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</si>
  <si>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</si>
  <si>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</si>
  <si>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</si>
  <si>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</si>
  <si>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</si>
  <si>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</si>
  <si>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</si>
  <si>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</si>
  <si>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</si>
  <si>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</si>
  <si>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</si>
  <si>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</si>
  <si>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</si>
  <si>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</si>
  <si>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</si>
  <si>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</si>
  <si>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</si>
  <si>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</si>
  <si>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</si>
  <si>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</si>
  <si>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</si>
  <si>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</si>
  <si>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</si>
  <si>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</si>
  <si>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</si>
  <si>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</si>
  <si>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</si>
  <si>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</si>
  <si>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</si>
  <si>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</si>
  <si>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</si>
  <si>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</si>
  <si>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</si>
  <si>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</si>
  <si>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</si>
  <si>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</si>
  <si>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</si>
  <si>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</si>
  <si>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</si>
  <si>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</si>
  <si>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</si>
  <si>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</si>
  <si>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</si>
  <si>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</si>
  <si>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</si>
  <si>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</si>
  <si>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</si>
  <si>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</si>
  <si>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</si>
  <si>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</si>
  <si>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</si>
  <si>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</si>
  <si>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</si>
  <si>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</si>
  <si>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</si>
  <si>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</si>
  <si>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</si>
  <si>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</si>
  <si>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</si>
  <si>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</si>
  <si>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</si>
  <si>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</si>
  <si>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</si>
  <si>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</si>
  <si>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</si>
  <si>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</si>
  <si>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</si>
  <si>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</si>
  <si>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</si>
  <si>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</si>
  <si>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</si>
  <si>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</si>
  <si>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</si>
  <si>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</si>
  <si>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</si>
  <si>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</si>
  <si>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</si>
  <si>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</si>
  <si>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</si>
  <si>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</si>
  <si>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</si>
  <si>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</si>
  <si>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</si>
  <si>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</si>
  <si>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</si>
  <si>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</si>
  <si>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</si>
  <si>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</si>
  <si>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</si>
  <si>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</si>
  <si>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</si>
  <si>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</si>
  <si>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</si>
  <si>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</si>
  <si>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</si>
  <si>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</si>
  <si>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</si>
  <si>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</si>
  <si>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</si>
  <si>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</si>
  <si>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</si>
  <si>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</si>
  <si>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</si>
  <si>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</si>
  <si>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</si>
  <si>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</si>
  <si>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</si>
  <si>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</si>
  <si>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</si>
  <si>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</si>
  <si>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</si>
  <si>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</si>
  <si>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</si>
  <si>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</si>
  <si>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</si>
  <si>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</si>
  <si>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</si>
  <si>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</si>
  <si>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</si>
  <si>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</si>
  <si>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</si>
  <si>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</si>
  <si>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</si>
  <si>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</si>
  <si>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</si>
  <si>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</si>
  <si>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</si>
  <si>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</si>
  <si>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</si>
  <si>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</si>
  <si>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</si>
  <si>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</si>
  <si>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</si>
  <si>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</si>
  <si>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</si>
  <si>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</si>
  <si>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</si>
  <si>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</si>
  <si>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</si>
  <si>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</si>
  <si>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</si>
  <si>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</si>
  <si>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</si>
  <si>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</si>
  <si>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</si>
  <si>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</si>
  <si>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</si>
  <si>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</si>
  <si>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</si>
  <si>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</si>
  <si>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</si>
  <si>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</si>
  <si>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</si>
  <si>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</si>
  <si>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</si>
  <si>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</si>
  <si>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</si>
  <si>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</si>
  <si>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</si>
  <si>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</si>
  <si>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</si>
  <si>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</si>
  <si>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</si>
  <si>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</si>
  <si>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</si>
  <si>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</si>
  <si>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</si>
  <si>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</si>
  <si>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</si>
  <si>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</si>
  <si>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</si>
  <si>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</si>
  <si>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</si>
  <si>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</si>
  <si>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</si>
  <si>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</si>
  <si>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</si>
  <si>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</si>
  <si>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</si>
  <si>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</si>
  <si>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</si>
  <si>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</si>
  <si>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</si>
  <si>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</si>
  <si>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</si>
  <si>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</si>
  <si>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</si>
  <si>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</si>
  <si>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</si>
  <si>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</si>
  <si>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</si>
  <si>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</si>
  <si>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</si>
  <si>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</si>
  <si>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</si>
  <si>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</si>
  <si>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</si>
  <si>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</si>
  <si>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</si>
  <si>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</si>
  <si>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</si>
  <si>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</si>
  <si>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</si>
  <si>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</si>
  <si>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</si>
  <si>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</si>
  <si>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</si>
  <si>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</si>
  <si>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</si>
  <si>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</si>
  <si>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</si>
  <si>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</si>
  <si>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</si>
  <si>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</si>
  <si>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</si>
  <si>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</si>
  <si>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</si>
  <si>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</si>
  <si>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</si>
  <si>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</si>
  <si>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</si>
  <si>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</si>
  <si>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</si>
  <si>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</si>
  <si>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</si>
  <si>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</si>
  <si>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</si>
  <si>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</si>
  <si>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</si>
  <si>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</si>
  <si>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</si>
  <si>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</si>
  <si>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</si>
  <si>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</si>
  <si>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</si>
  <si>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</si>
  <si>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</si>
  <si>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</si>
  <si>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</si>
  <si>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</si>
  <si>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</si>
  <si>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</si>
  <si>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</si>
  <si>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</si>
  <si>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</si>
  <si>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</si>
  <si>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</si>
  <si>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</si>
  <si>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</si>
  <si>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</si>
  <si>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</si>
  <si>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</si>
  <si>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</si>
  <si>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</si>
  <si>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</si>
  <si>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</si>
  <si>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</si>
  <si>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</si>
  <si>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</si>
  <si>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</si>
  <si>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</si>
  <si>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</si>
  <si>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</si>
  <si>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</si>
  <si>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</si>
  <si>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</si>
  <si>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</si>
  <si>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</si>
  <si>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</si>
  <si>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</si>
  <si>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</si>
  <si>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</si>
  <si>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</si>
  <si>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</si>
  <si>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</si>
  <si>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</si>
  <si>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</si>
  <si>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</si>
  <si>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</si>
  <si>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</si>
  <si>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</si>
  <si>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</si>
  <si>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</si>
  <si>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</si>
  <si>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</si>
  <si>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</si>
  <si>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</si>
  <si>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</si>
  <si>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</si>
  <si>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</si>
  <si>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</si>
  <si>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</si>
  <si>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</si>
  <si>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</si>
  <si>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</si>
  <si>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</si>
  <si>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</si>
  <si>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</si>
  <si>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</si>
  <si>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</si>
  <si>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</si>
  <si>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</si>
  <si>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</si>
  <si>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</si>
  <si>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</si>
  <si>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</si>
  <si>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</si>
  <si>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</si>
  <si>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</si>
  <si>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</si>
  <si>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</si>
  <si>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</si>
  <si>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</si>
  <si>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</si>
  <si>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</si>
  <si>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</si>
  <si>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</si>
  <si>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</si>
  <si>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</si>
  <si>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</si>
  <si>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</si>
  <si>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</si>
  <si>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</si>
  <si>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</si>
  <si>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</si>
  <si>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</si>
  <si>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</si>
  <si>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</si>
  <si>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</si>
  <si>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</si>
  <si>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</si>
  <si>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</si>
  <si>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</si>
  <si>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</si>
  <si>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</si>
  <si>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</si>
  <si>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</si>
  <si>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</si>
  <si>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</si>
  <si>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</si>
  <si>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</si>
  <si>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</si>
  <si>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</si>
  <si>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</si>
  <si>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</si>
  <si>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</si>
  <si>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</si>
  <si>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</si>
  <si>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</si>
  <si>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</si>
  <si>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</si>
  <si>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</si>
  <si>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</si>
  <si>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</si>
  <si>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</si>
  <si>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</si>
  <si>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</si>
  <si>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</si>
  <si>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</si>
  <si>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</si>
  <si>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</si>
  <si>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</si>
  <si>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</si>
  <si>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</si>
  <si>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</si>
  <si>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</si>
  <si>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</si>
  <si>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</si>
  <si>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</si>
  <si>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</si>
  <si>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</si>
  <si>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</si>
  <si>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</si>
  <si>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</si>
  <si>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</si>
  <si>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</si>
  <si>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</si>
  <si>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</si>
  <si>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</si>
  <si>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</si>
  <si>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</si>
  <si>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</si>
  <si>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</si>
  <si>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</si>
  <si>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</si>
  <si>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</si>
  <si>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</si>
  <si>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</si>
  <si>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</si>
  <si>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</si>
  <si>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</si>
  <si>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</si>
  <si>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</si>
  <si>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</si>
  <si>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</si>
  <si>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</si>
  <si>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</si>
  <si>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</si>
  <si>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</si>
  <si>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</si>
  <si>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</si>
  <si>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</si>
  <si>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</si>
  <si>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</si>
  <si>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</si>
  <si>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</si>
  <si>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</si>
  <si>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</si>
  <si>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</si>
  <si>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</si>
  <si>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</si>
  <si>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</si>
  <si>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</si>
  <si>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</si>
  <si>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</si>
  <si>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</si>
  <si>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</si>
  <si>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</si>
  <si>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</si>
  <si>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</si>
  <si>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</si>
  <si>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</si>
  <si>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</si>
  <si>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</si>
  <si>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</si>
  <si>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</si>
  <si>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</si>
  <si>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</si>
  <si>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</si>
  <si>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</si>
  <si>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</si>
  <si>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</si>
  <si>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</si>
  <si>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</si>
  <si>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</si>
  <si>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</si>
  <si>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</si>
  <si>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</si>
  <si>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</si>
  <si>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</si>
  <si>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</si>
  <si>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</si>
  <si>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</si>
  <si>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</si>
  <si>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</si>
  <si>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</si>
  <si>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</si>
  <si>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</si>
  <si>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</si>
  <si>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</si>
  <si>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</si>
  <si>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</si>
  <si>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</si>
  <si>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</si>
  <si>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</si>
  <si>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</si>
  <si>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</si>
  <si>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</si>
  <si>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</si>
  <si>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</si>
  <si>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</si>
  <si>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</si>
  <si>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</si>
  <si>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</si>
  <si>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</si>
  <si>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</si>
  <si>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</si>
  <si>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</si>
  <si>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</si>
  <si>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</si>
  <si>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</si>
  <si>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</si>
  <si>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</si>
  <si>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</si>
  <si>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</si>
  <si>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</si>
  <si>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</si>
  <si>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</si>
  <si>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</si>
  <si>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</si>
  <si>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</si>
  <si>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</si>
  <si>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</si>
  <si>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</si>
  <si>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</si>
  <si>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</si>
  <si>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</si>
  <si>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</si>
  <si>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</si>
  <si>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</si>
  <si>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</si>
  <si>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</si>
  <si>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</si>
  <si>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</si>
  <si>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</si>
  <si>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</si>
  <si>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</si>
  <si>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</si>
  <si>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</si>
  <si>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</si>
  <si>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</si>
  <si>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</si>
  <si>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</si>
  <si>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</si>
  <si>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</si>
  <si>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</si>
  <si>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</si>
  <si>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</si>
  <si>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</si>
  <si>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</si>
  <si>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</si>
  <si>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</si>
  <si>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</si>
  <si>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</si>
  <si>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</si>
  <si>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</si>
  <si>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</si>
  <si>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</si>
  <si>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</si>
  <si>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</si>
  <si>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</si>
  <si>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</si>
  <si>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</si>
  <si>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</si>
  <si>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</si>
  <si>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</si>
  <si>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</si>
  <si>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</si>
  <si>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</si>
  <si>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</si>
  <si>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</si>
  <si>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</si>
  <si>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</si>
  <si>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</si>
  <si>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</si>
  <si>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</si>
  <si>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</si>
  <si>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</si>
  <si>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</si>
  <si>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</si>
  <si>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</si>
  <si>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</si>
  <si>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</si>
  <si>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</si>
  <si>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</si>
  <si>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</si>
  <si>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</si>
  <si>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</si>
  <si>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</si>
  <si>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</si>
  <si>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</si>
  <si>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</si>
  <si>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</si>
  <si>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</si>
  <si>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</si>
  <si>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</si>
  <si>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</si>
  <si>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</si>
  <si>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</si>
  <si>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</si>
  <si>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</si>
  <si>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</si>
  <si>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</si>
  <si>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</si>
  <si>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</si>
  <si>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</si>
  <si>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</si>
  <si>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</si>
  <si>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</si>
  <si>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</si>
  <si>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</si>
  <si>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</si>
  <si>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</si>
  <si>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</si>
  <si>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</si>
  <si>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</si>
  <si>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</si>
  <si>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</si>
  <si>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</si>
  <si>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</si>
  <si>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</si>
  <si>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</si>
  <si>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</si>
  <si>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</si>
  <si>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</si>
  <si>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</si>
  <si>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</si>
  <si>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</si>
  <si>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</si>
  <si>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</si>
  <si>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</si>
  <si>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</si>
  <si>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</si>
  <si>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</si>
  <si>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</si>
  <si>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</si>
  <si>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</si>
  <si>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</si>
  <si>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</si>
  <si>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</si>
  <si>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</si>
  <si>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</si>
  <si>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</si>
  <si>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</si>
  <si>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</si>
  <si>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</si>
  <si>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</si>
  <si>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</si>
  <si>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</si>
  <si>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</si>
  <si>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</si>
  <si>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</si>
  <si>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</si>
  <si>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</si>
  <si>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</si>
  <si>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</si>
  <si>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</si>
  <si>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</si>
  <si>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</si>
  <si>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</si>
  <si>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</si>
  <si>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</si>
  <si>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</si>
  <si>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</si>
  <si>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</si>
  <si>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</si>
  <si>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</si>
  <si>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</si>
  <si>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</si>
  <si>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</si>
  <si>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</si>
  <si>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</si>
  <si>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</si>
  <si>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</si>
  <si>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</si>
  <si>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</si>
  <si>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</si>
  <si>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</si>
  <si>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</si>
  <si>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</si>
  <si>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</si>
  <si>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</si>
  <si>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</si>
  <si>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</si>
  <si>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</si>
  <si>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</si>
  <si>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</si>
  <si>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</si>
  <si>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</si>
  <si>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</si>
  <si>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</si>
  <si>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</si>
  <si>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</si>
  <si>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</si>
  <si>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</si>
  <si>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</si>
  <si>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</si>
  <si>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</si>
  <si>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</si>
  <si>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</si>
  <si>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</si>
  <si>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</si>
  <si>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</si>
  <si>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</si>
  <si>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</si>
  <si>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</si>
  <si>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</si>
  <si>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</si>
  <si>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</si>
  <si>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</si>
  <si>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</si>
  <si>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</si>
  <si>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</si>
  <si>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</si>
  <si>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</si>
  <si>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</si>
  <si>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</si>
  <si>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</si>
  <si>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</si>
  <si>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</si>
  <si>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</si>
  <si>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</si>
  <si>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</si>
  <si>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</si>
  <si>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</si>
  <si>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</si>
  <si>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</si>
  <si>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</si>
  <si>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</si>
  <si>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</si>
  <si>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</si>
  <si>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</si>
  <si>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</si>
  <si>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</si>
  <si>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</si>
  <si>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</si>
  <si>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</si>
  <si>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</si>
  <si>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</si>
  <si>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</si>
  <si>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</si>
  <si>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</si>
  <si>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</si>
  <si>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</si>
  <si>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</si>
  <si>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</si>
  <si>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</si>
  <si>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</si>
  <si>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</si>
  <si>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</si>
  <si>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</si>
  <si>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</si>
  <si>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</si>
  <si>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</si>
  <si>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</si>
  <si>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</si>
  <si>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</si>
  <si>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</si>
  <si>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</si>
  <si>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</si>
  <si>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</si>
  <si>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</si>
  <si>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</si>
  <si>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</si>
  <si>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</si>
  <si>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</si>
  <si>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</si>
  <si>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</si>
  <si>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</si>
  <si>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</si>
  <si>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</si>
  <si>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</si>
  <si>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</si>
  <si>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</si>
  <si>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</si>
  <si>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</si>
  <si>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</si>
  <si>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</si>
  <si>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</si>
  <si>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</si>
  <si>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</si>
  <si>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</si>
  <si>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</si>
  <si>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</si>
  <si>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</si>
  <si>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</si>
  <si>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</si>
  <si>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</si>
  <si>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</si>
  <si>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</si>
  <si>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</si>
  <si>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</si>
  <si>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</si>
  <si>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</si>
  <si>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</si>
  <si>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</si>
  <si>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</si>
  <si>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</si>
  <si>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</si>
  <si>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</si>
  <si>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</si>
  <si>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</si>
  <si>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</si>
  <si>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</si>
  <si>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</si>
  <si>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</si>
  <si>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</si>
  <si>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</si>
  <si>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</si>
  <si>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</si>
  <si>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</si>
  <si>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</si>
  <si>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</si>
  <si>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</si>
  <si>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</si>
  <si>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</si>
  <si>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</si>
  <si>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</si>
  <si>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</si>
  <si>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</si>
  <si>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</si>
  <si>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</si>
  <si>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</si>
  <si>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</si>
  <si>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</si>
  <si>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</si>
  <si>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</si>
  <si>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</si>
  <si>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</si>
  <si>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</si>
  <si>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</si>
  <si>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</si>
  <si>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</si>
  <si>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</si>
  <si>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</si>
  <si>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</si>
  <si>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</si>
  <si>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</si>
  <si>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</si>
  <si>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</si>
  <si>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</si>
  <si>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</si>
  <si>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</si>
  <si>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</si>
  <si>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</si>
  <si>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</si>
  <si>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</si>
  <si>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</si>
  <si>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</si>
  <si>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</si>
  <si>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</si>
  <si>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</si>
  <si>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</si>
  <si>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</si>
  <si>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</si>
  <si>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</si>
  <si>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</si>
  <si>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</si>
  <si>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</si>
  <si>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</si>
  <si>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</si>
  <si>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</si>
  <si>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</si>
  <si>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</si>
  <si>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</si>
  <si>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</si>
  <si>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</si>
  <si>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</si>
  <si>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</si>
  <si>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</si>
  <si>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</si>
  <si>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</si>
  <si>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</si>
  <si>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</si>
  <si>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</si>
  <si>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</si>
  <si>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</si>
  <si>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</si>
  <si>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</si>
  <si>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</si>
  <si>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</si>
  <si>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</si>
  <si>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</si>
  <si>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</si>
  <si>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</si>
  <si>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</si>
  <si>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</si>
  <si>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</si>
  <si>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</si>
  <si>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</si>
  <si>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</si>
  <si>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</si>
  <si>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</si>
  <si>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</si>
  <si>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</si>
  <si>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</si>
  <si>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</si>
  <si>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</si>
  <si>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</si>
  <si>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</si>
  <si>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</si>
  <si>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</si>
  <si>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</si>
  <si>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</si>
  <si>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</si>
  <si>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</si>
  <si>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</si>
  <si>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</si>
  <si>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</si>
  <si>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</si>
  <si>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</si>
  <si>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</si>
  <si>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</si>
  <si>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</si>
  <si>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</si>
  <si>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</si>
  <si>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</si>
  <si>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</si>
  <si>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</si>
  <si>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</si>
  <si>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</si>
  <si>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</si>
  <si>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</si>
  <si>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</si>
  <si>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</si>
  <si>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</si>
  <si>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</si>
  <si>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</si>
  <si>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</si>
  <si>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</si>
  <si>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</si>
  <si>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</si>
  <si>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</si>
  <si>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</si>
  <si>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</si>
  <si>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</si>
  <si>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</si>
  <si>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</si>
  <si>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</si>
  <si>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</si>
  <si>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</si>
  <si>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</si>
  <si>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</si>
  <si>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</si>
  <si>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</si>
  <si>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</si>
  <si>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</si>
  <si>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</si>
  <si>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</si>
  <si>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</si>
  <si>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</si>
  <si>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</si>
  <si>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</si>
  <si>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</si>
  <si>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</si>
  <si>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</si>
  <si>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</si>
  <si>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</si>
  <si>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</si>
  <si>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</si>
  <si>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</si>
  <si>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</si>
  <si>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</si>
  <si>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</si>
  <si>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</si>
  <si>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</si>
  <si>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</si>
  <si>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</si>
  <si>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</si>
  <si>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</si>
  <si>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</si>
  <si>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</si>
  <si>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</si>
  <si>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</si>
  <si>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</si>
  <si>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</si>
  <si>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</si>
  <si>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</si>
  <si>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</si>
  <si>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</si>
  <si>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</si>
  <si>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</si>
  <si>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</si>
  <si>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</si>
  <si>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</si>
  <si>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</si>
  <si>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</si>
  <si>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</si>
  <si>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</si>
  <si>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</si>
  <si>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</si>
  <si>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</si>
  <si>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</si>
  <si>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</si>
  <si>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</si>
  <si>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</si>
  <si>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</si>
  <si>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</si>
  <si>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</si>
  <si>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</si>
  <si>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</si>
  <si>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</si>
  <si>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</si>
  <si>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</si>
  <si>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</si>
  <si>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</si>
  <si>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</si>
  <si>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</si>
  <si>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</si>
  <si>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</si>
  <si>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</si>
  <si>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</si>
  <si>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</si>
  <si>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</si>
  <si>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</si>
  <si>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</si>
  <si>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</si>
  <si>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</si>
  <si>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</si>
  <si>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</si>
  <si>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</si>
  <si>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</si>
  <si>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</si>
  <si>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</si>
  <si>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</si>
  <si>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</si>
  <si>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</si>
  <si>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</si>
  <si>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</si>
  <si>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</si>
  <si>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</si>
  <si>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</si>
  <si>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</si>
  <si>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</si>
  <si>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</si>
  <si>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</si>
  <si>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</si>
  <si>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</si>
  <si>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</si>
  <si>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</si>
  <si>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</si>
  <si>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</si>
  <si>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</si>
  <si>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</si>
  <si>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</si>
  <si>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</si>
  <si>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</si>
  <si>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</si>
  <si>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</si>
  <si>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</si>
  <si>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</si>
  <si>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</si>
  <si>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</si>
  <si>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</si>
  <si>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</si>
  <si>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</si>
  <si>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</si>
  <si>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</si>
  <si>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</si>
  <si>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</si>
  <si>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</si>
  <si>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</si>
  <si>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</si>
  <si>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</si>
  <si>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</si>
  <si>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</si>
  <si>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</si>
  <si>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</si>
  <si>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</si>
  <si>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</si>
  <si>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</si>
  <si>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</si>
  <si>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</si>
  <si>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</si>
  <si>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</si>
  <si>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</si>
  <si>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</si>
  <si>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</si>
  <si>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</si>
  <si>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</si>
  <si>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</si>
  <si>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</si>
  <si>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</si>
  <si>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</si>
  <si>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</si>
  <si>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</si>
  <si>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</si>
  <si>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</si>
  <si>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</si>
  <si>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</si>
  <si>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</si>
  <si>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</si>
  <si>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</si>
  <si>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</si>
  <si>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</si>
  <si>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</si>
  <si>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</si>
  <si>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</si>
  <si>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</si>
  <si>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</si>
  <si>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</si>
  <si>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</si>
  <si>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</si>
  <si>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</si>
  <si>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</si>
  <si>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</si>
  <si>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</si>
  <si>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</si>
  <si>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</si>
  <si>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</si>
  <si>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</si>
  <si>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</si>
  <si>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</si>
  <si>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</si>
  <si>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</si>
  <si>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</si>
  <si>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</si>
  <si>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</si>
  <si>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</si>
  <si>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</si>
  <si>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</si>
  <si>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</si>
  <si>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</si>
  <si>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</si>
  <si>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</si>
  <si>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</si>
  <si>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</si>
  <si>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</si>
  <si>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</si>
  <si>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</si>
  <si>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</si>
  <si>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</si>
  <si>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</si>
  <si>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</si>
  <si>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</si>
  <si>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</si>
  <si>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</si>
  <si>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</si>
  <si>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</si>
  <si>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</si>
  <si>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</si>
  <si>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</si>
  <si>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</si>
  <si>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</si>
  <si>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</si>
  <si>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</si>
  <si>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</si>
  <si>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</si>
  <si>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</si>
  <si>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</si>
  <si>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</si>
  <si>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</si>
  <si>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</si>
  <si>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</si>
  <si>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</si>
  <si>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</si>
  <si>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</si>
  <si>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</si>
  <si>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</si>
  <si>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</si>
  <si>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</si>
  <si>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</si>
  <si>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</si>
  <si>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</si>
  <si>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</si>
  <si>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</si>
  <si>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</si>
  <si>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</si>
  <si>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</si>
  <si>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</si>
  <si>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</si>
  <si>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</si>
  <si>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</si>
  <si>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</si>
  <si>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</si>
  <si>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</si>
  <si>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</si>
  <si>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</si>
  <si>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</si>
  <si>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</si>
  <si>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</si>
  <si>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</si>
  <si>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</si>
  <si>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</si>
  <si>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</si>
  <si>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</si>
  <si>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</si>
  <si>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</si>
  <si>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</si>
  <si>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</si>
  <si>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</si>
  <si>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</si>
  <si>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</si>
  <si>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</si>
  <si>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</si>
  <si>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</si>
  <si>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</si>
  <si>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</si>
  <si>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</si>
  <si>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</si>
  <si>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</si>
  <si>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</si>
  <si>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</si>
  <si>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</si>
  <si>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</si>
  <si>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</si>
  <si>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</si>
  <si>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</si>
  <si>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</si>
  <si>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</si>
  <si>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</si>
  <si>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</si>
  <si>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</si>
  <si>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</si>
  <si>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</si>
  <si>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</si>
  <si>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</si>
  <si>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</si>
  <si>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</si>
  <si>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</si>
  <si>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</si>
  <si>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</si>
  <si>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</si>
  <si>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</si>
  <si>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</si>
  <si>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</si>
  <si>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</si>
  <si>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</si>
  <si>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</si>
  <si>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</si>
  <si>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</si>
  <si>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</si>
  <si>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</si>
  <si>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</si>
  <si>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</si>
  <si>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</si>
  <si>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</si>
  <si>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</si>
  <si>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</si>
  <si>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</si>
  <si>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</si>
  <si>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</si>
  <si>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</si>
  <si>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</si>
  <si>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</si>
  <si>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</si>
  <si>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</si>
  <si>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</si>
  <si>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</si>
  <si>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</si>
  <si>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</si>
  <si>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</si>
  <si>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</si>
  <si>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</si>
  <si>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</si>
  <si>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</si>
  <si>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</si>
  <si>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</si>
  <si>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</si>
  <si>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</si>
  <si>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</si>
  <si>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</si>
  <si>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</si>
  <si>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</si>
  <si>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</si>
  <si>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</si>
  <si>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</si>
  <si>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</si>
  <si>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</si>
  <si>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</si>
  <si>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</si>
  <si>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</si>
  <si>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</si>
  <si>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</si>
  <si>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</si>
  <si>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</si>
  <si>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</si>
  <si>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</si>
  <si>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</si>
  <si>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</si>
  <si>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</si>
  <si>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</si>
  <si>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</si>
  <si>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</si>
  <si>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</si>
  <si>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</si>
  <si>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</si>
  <si>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</si>
  <si>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</si>
  <si>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</si>
  <si>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</si>
  <si>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</si>
  <si>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</si>
  <si>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</si>
  <si>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</si>
  <si>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</si>
  <si>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</si>
  <si>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</si>
  <si>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</si>
  <si>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</si>
  <si>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</si>
  <si>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</si>
  <si>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</si>
  <si>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</si>
  <si>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</si>
  <si>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</si>
  <si>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</si>
  <si>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</si>
  <si>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</si>
  <si>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</si>
  <si>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</si>
  <si>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</si>
  <si>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</si>
  <si>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</si>
  <si>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</si>
  <si>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</si>
  <si>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</si>
  <si>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</si>
  <si>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</si>
  <si>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</si>
  <si>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</si>
  <si>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</si>
  <si>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</si>
  <si>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</si>
  <si>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</si>
  <si>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</si>
  <si>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</si>
  <si>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</si>
  <si>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</si>
  <si>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</si>
  <si>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</si>
  <si>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</si>
  <si>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</si>
  <si>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</si>
  <si>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</si>
  <si>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</si>
  <si>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</si>
  <si>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</si>
  <si>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</si>
  <si>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</si>
  <si>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</si>
  <si>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</si>
  <si>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</si>
  <si>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</si>
  <si>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</si>
  <si>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</si>
  <si>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</si>
  <si>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</si>
  <si>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</si>
  <si>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</si>
  <si>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</si>
  <si>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</si>
  <si>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</si>
  <si>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</si>
  <si>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</si>
  <si>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</si>
  <si>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</si>
  <si>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</si>
  <si>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</si>
  <si>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</si>
  <si>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</si>
  <si>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</si>
  <si>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</si>
  <si>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</si>
  <si>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</si>
  <si>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</si>
  <si>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</si>
  <si>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</si>
  <si>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</si>
  <si>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</si>
  <si>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</si>
  <si>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</si>
  <si>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</si>
  <si>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</si>
  <si>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</si>
  <si>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</si>
  <si>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</si>
  <si>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</si>
  <si>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</si>
  <si>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</si>
  <si>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</si>
  <si>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</si>
  <si>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</si>
  <si>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</si>
  <si>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</si>
  <si>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</si>
  <si>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</si>
  <si>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</si>
  <si>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</si>
  <si>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</si>
  <si>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</si>
  <si>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</si>
  <si>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</si>
  <si>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</si>
  <si>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</si>
  <si>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</si>
  <si>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</si>
  <si>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</si>
  <si>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</si>
  <si>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</si>
  <si>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</si>
  <si>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</si>
  <si>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</si>
  <si>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</si>
  <si>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</si>
  <si>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</si>
  <si>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</si>
  <si>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</si>
  <si>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</si>
  <si>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</si>
  <si>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</si>
  <si>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</si>
  <si>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</si>
  <si>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</si>
  <si>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</si>
  <si>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</si>
  <si>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</si>
  <si>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</si>
  <si>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</si>
  <si>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</si>
  <si>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</si>
  <si>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</si>
  <si>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</si>
  <si>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</si>
  <si>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</si>
  <si>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</si>
  <si>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</si>
  <si>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</si>
  <si>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</si>
  <si>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</si>
  <si>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</si>
  <si>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</si>
  <si>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</si>
  <si>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</si>
  <si>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</si>
  <si>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</si>
  <si>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</si>
  <si>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</si>
  <si>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</si>
  <si>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</si>
  <si>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</si>
  <si>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</si>
  <si>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</si>
  <si>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</si>
  <si>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</si>
  <si>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</si>
  <si>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</si>
  <si>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</si>
  <si>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</si>
  <si>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</si>
  <si>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</si>
  <si>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</si>
  <si>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</si>
  <si>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</si>
  <si>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</si>
  <si>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</si>
  <si>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</si>
  <si>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</si>
  <si>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</si>
  <si>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</si>
  <si>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</si>
  <si>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</si>
  <si>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</si>
  <si>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</si>
  <si>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</si>
  <si>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</si>
  <si>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</si>
  <si>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</si>
  <si>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</si>
  <si>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</si>
  <si>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</si>
  <si>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</si>
  <si>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</si>
  <si>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</si>
  <si>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</si>
  <si>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</si>
  <si>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</si>
  <si>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</si>
  <si>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</si>
  <si>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</si>
  <si>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</si>
  <si>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</si>
  <si>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</si>
  <si>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</si>
  <si>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</si>
  <si>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</si>
  <si>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</si>
  <si>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</si>
  <si>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</si>
  <si>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</si>
  <si>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</si>
  <si>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</si>
  <si>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</si>
  <si>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</si>
  <si>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</si>
  <si>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</si>
  <si>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</si>
  <si>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</si>
  <si>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</si>
  <si>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</si>
  <si>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</si>
  <si>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</si>
  <si>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</si>
  <si>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</si>
  <si>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</si>
  <si>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</si>
  <si>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</si>
  <si>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</si>
  <si>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</si>
  <si>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</si>
  <si>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</si>
  <si>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</si>
  <si>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</si>
  <si>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</si>
  <si>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</si>
  <si>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</si>
  <si>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</si>
  <si>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</si>
  <si>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</si>
  <si>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</si>
  <si>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</si>
  <si>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</si>
  <si>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</si>
  <si>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</si>
  <si>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</si>
  <si>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</si>
  <si>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</si>
  <si>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</si>
  <si>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</si>
  <si>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</si>
  <si>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</si>
  <si>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</si>
  <si>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</si>
  <si>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</si>
  <si>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</si>
  <si>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</si>
  <si>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</si>
  <si>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</si>
  <si>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</si>
  <si>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</si>
  <si>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</si>
  <si>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</si>
  <si>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</si>
  <si>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</si>
  <si>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</si>
  <si>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</si>
  <si>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</si>
  <si>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</si>
  <si>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</si>
  <si>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</si>
  <si>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</si>
  <si>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</si>
  <si>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</si>
  <si>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</si>
  <si>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</si>
  <si>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</si>
  <si>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</si>
  <si>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</si>
  <si>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</si>
  <si>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</si>
  <si>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</si>
  <si>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</si>
  <si>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</si>
  <si>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</si>
  <si>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</si>
  <si>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</si>
  <si>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</si>
  <si>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</si>
  <si>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</si>
  <si>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</si>
  <si>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</si>
  <si>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</si>
  <si>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</si>
  <si>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</si>
  <si>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</si>
  <si>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</si>
  <si>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</si>
  <si>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</si>
  <si>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</si>
  <si>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</si>
  <si>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</si>
  <si>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</si>
  <si>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</si>
  <si>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</si>
  <si>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</si>
  <si>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</si>
  <si>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</si>
  <si>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</si>
  <si>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</si>
  <si>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</si>
  <si>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</si>
  <si>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</si>
  <si>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</si>
  <si>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</si>
  <si>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</si>
  <si>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</si>
  <si>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</si>
  <si>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</si>
  <si>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</si>
  <si>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</si>
  <si>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</si>
  <si>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</si>
  <si>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</si>
  <si>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</si>
  <si>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</si>
  <si>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</si>
  <si>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</si>
  <si>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</si>
  <si>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</si>
  <si>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</si>
  <si>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</si>
  <si>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</si>
  <si>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</si>
  <si>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</si>
  <si>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</si>
  <si>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</si>
  <si>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</si>
  <si>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</si>
  <si>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</si>
  <si>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</si>
  <si>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</si>
  <si>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</si>
  <si>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</si>
  <si>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</si>
  <si>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</si>
  <si>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</si>
  <si>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</si>
  <si>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</si>
  <si>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</si>
  <si>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</si>
  <si>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</si>
  <si>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</si>
  <si>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</si>
  <si>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</si>
  <si>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</si>
  <si>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</si>
  <si>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</si>
  <si>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</si>
  <si>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</si>
  <si>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</si>
  <si>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</si>
  <si>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</si>
  <si>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</si>
  <si>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</si>
  <si>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</si>
  <si>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</si>
  <si>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</si>
  <si>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</si>
  <si>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</si>
  <si>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</si>
  <si>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</si>
  <si>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</si>
  <si>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</si>
  <si>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</si>
  <si>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</si>
  <si>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</si>
  <si>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</si>
  <si>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</si>
  <si>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</si>
  <si>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</si>
  <si>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</si>
  <si>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</si>
  <si>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</si>
  <si>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</si>
  <si>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</si>
  <si>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</si>
  <si>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</si>
  <si>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</si>
  <si>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</si>
  <si>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</si>
  <si>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</si>
  <si>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</si>
  <si>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</si>
  <si>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</si>
  <si>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</si>
  <si>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</si>
  <si>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</si>
  <si>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</si>
  <si>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</si>
  <si>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</si>
  <si>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</si>
  <si>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</si>
  <si>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</si>
  <si>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</si>
  <si>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</si>
  <si>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</si>
  <si>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</si>
  <si>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</si>
  <si>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</si>
  <si>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</si>
  <si>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</si>
  <si>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</si>
  <si>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</si>
  <si>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</si>
  <si>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</si>
  <si>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</si>
  <si>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</si>
  <si>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</si>
  <si>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</si>
  <si>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</si>
  <si>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</si>
  <si>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</si>
  <si>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</si>
  <si>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</si>
  <si>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</si>
  <si>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</si>
  <si>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</si>
  <si>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</si>
  <si>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</si>
  <si>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</si>
  <si>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</si>
  <si>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</si>
  <si>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</si>
  <si>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</si>
  <si>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</si>
  <si>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</si>
  <si>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</si>
  <si>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</si>
  <si>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</si>
  <si>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</si>
  <si>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</si>
  <si>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</si>
  <si>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</si>
  <si>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</si>
  <si>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</si>
  <si>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</si>
  <si>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</si>
  <si>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</si>
  <si>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</si>
  <si>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</si>
  <si>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</si>
  <si>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</si>
  <si>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</si>
  <si>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</si>
  <si>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</si>
  <si>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</si>
  <si>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</si>
  <si>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</si>
  <si>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</si>
  <si>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</si>
  <si>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</si>
  <si>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</si>
  <si>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</si>
  <si>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</si>
  <si>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</si>
  <si>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</si>
  <si>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</si>
  <si>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</si>
  <si>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</si>
  <si>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</si>
  <si>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</si>
  <si>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</si>
  <si>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</si>
  <si>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</si>
  <si>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</si>
  <si>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</si>
  <si>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</si>
  <si>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</si>
  <si>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</si>
  <si>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</si>
  <si>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</si>
  <si>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</si>
  <si>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</si>
  <si>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</si>
  <si>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</si>
  <si>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</si>
  <si>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</si>
  <si>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</si>
  <si>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</si>
  <si>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</si>
  <si>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</si>
  <si>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</si>
  <si>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</si>
  <si>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</si>
  <si>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</si>
  <si>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</si>
  <si>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</si>
  <si>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</si>
  <si>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</si>
  <si>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</si>
  <si>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</si>
  <si>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</si>
  <si>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</si>
  <si>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</si>
  <si>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</si>
  <si>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</si>
  <si>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</si>
  <si>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</si>
  <si>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</si>
  <si>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</si>
  <si>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</si>
  <si>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</si>
  <si>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</si>
  <si>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</si>
  <si>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</si>
  <si>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</si>
  <si>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</si>
  <si>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</si>
  <si>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</si>
  <si>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</si>
  <si>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</si>
  <si>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</si>
  <si>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</si>
  <si>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</si>
  <si>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</si>
  <si>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</si>
  <si>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</si>
  <si>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</si>
  <si>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</si>
  <si>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</si>
  <si>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</si>
  <si>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</si>
  <si>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</si>
  <si>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</si>
  <si>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</si>
  <si>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</si>
  <si>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</si>
  <si>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</si>
  <si>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</si>
  <si>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</si>
  <si>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</si>
  <si>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</si>
  <si>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</si>
  <si>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</si>
  <si>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</si>
  <si>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</si>
  <si>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</si>
  <si>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</si>
  <si>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</si>
  <si>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</si>
  <si>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</si>
  <si>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</si>
  <si>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</si>
  <si>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</si>
  <si>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</si>
  <si>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</si>
  <si>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</si>
  <si>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</si>
  <si>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</si>
  <si>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</si>
  <si>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</si>
  <si>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</si>
  <si>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</si>
  <si>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</si>
  <si>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</si>
  <si>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</si>
  <si>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</si>
  <si>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</si>
  <si>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</si>
  <si>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</si>
  <si>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</si>
  <si>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</si>
  <si>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</si>
  <si>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</si>
  <si>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</si>
  <si>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</si>
  <si>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</si>
  <si>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</si>
  <si>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</si>
  <si>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</si>
  <si>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</si>
  <si>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</si>
  <si>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</si>
  <si>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</si>
  <si>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</si>
  <si>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</si>
  <si>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</si>
  <si>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</si>
  <si>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</si>
  <si>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</si>
  <si>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</si>
  <si>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</si>
  <si>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</si>
  <si>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</si>
  <si>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</si>
  <si>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</si>
  <si>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</si>
  <si>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</si>
  <si>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</si>
  <si>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</si>
  <si>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</si>
  <si>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</si>
  <si>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</si>
  <si>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</si>
  <si>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</si>
  <si>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</si>
  <si>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</si>
  <si>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</si>
  <si>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</si>
  <si>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</si>
  <si>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</si>
  <si>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</si>
  <si>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</si>
  <si>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</si>
  <si>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</si>
  <si>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</si>
  <si>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</si>
  <si>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</si>
  <si>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</si>
  <si>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</si>
  <si>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</si>
  <si>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</si>
  <si>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</si>
  <si>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</si>
  <si>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</si>
  <si>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</si>
  <si>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</si>
  <si>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</si>
  <si>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</si>
  <si>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</si>
  <si>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</si>
  <si>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</si>
  <si>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</si>
  <si>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</si>
  <si>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</si>
  <si>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</si>
  <si>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</si>
  <si>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</si>
  <si>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</si>
  <si>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</si>
  <si>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</si>
  <si>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</si>
  <si>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</si>
  <si>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</si>
  <si>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</si>
  <si>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</si>
  <si>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</si>
  <si>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</si>
  <si>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</si>
  <si>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</si>
  <si>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</si>
  <si>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</si>
  <si>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</si>
  <si>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</si>
  <si>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</si>
  <si>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</si>
  <si>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</si>
  <si>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</si>
  <si>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</si>
  <si>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</si>
  <si>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</si>
  <si>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</si>
  <si>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</si>
  <si>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</si>
  <si>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</si>
  <si>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</si>
  <si>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</si>
  <si>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</si>
  <si>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</si>
  <si>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</si>
  <si>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</si>
  <si>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</si>
  <si>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</si>
  <si>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</si>
  <si>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</si>
  <si>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</si>
  <si>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</si>
  <si>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</si>
  <si>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</si>
  <si>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</si>
  <si>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</si>
  <si>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</si>
  <si>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</si>
  <si>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</si>
  <si>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</si>
  <si>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</si>
  <si>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</si>
  <si>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</si>
  <si>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</si>
  <si>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</si>
  <si>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</si>
  <si>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</si>
  <si>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</si>
  <si>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</si>
  <si>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</si>
  <si>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</si>
  <si>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</si>
  <si>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</si>
  <si>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</si>
  <si>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</si>
  <si>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</si>
  <si>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</si>
  <si>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</si>
  <si>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</si>
  <si>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</si>
  <si>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</si>
  <si>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</si>
  <si>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</si>
  <si>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</si>
  <si>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</si>
  <si>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</si>
  <si>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</si>
  <si>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</si>
  <si>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</si>
  <si>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</si>
  <si>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</si>
  <si>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</si>
  <si>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</si>
  <si>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</si>
  <si>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</si>
  <si>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</si>
  <si>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</si>
  <si>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</si>
  <si>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</si>
  <si>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</si>
  <si>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</si>
  <si>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</si>
  <si>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</si>
  <si>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</si>
  <si>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</si>
  <si>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</si>
  <si>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</si>
  <si>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</si>
  <si>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</si>
  <si>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</si>
  <si>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</si>
  <si>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</si>
  <si>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</si>
  <si>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</si>
  <si>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</si>
  <si>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</si>
  <si>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</si>
  <si>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</si>
  <si>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</si>
  <si>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</si>
  <si>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</si>
  <si>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</si>
  <si>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</si>
  <si>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</si>
  <si>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</si>
  <si>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</si>
  <si>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</si>
  <si>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</si>
  <si>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</si>
  <si>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</si>
  <si>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</si>
  <si>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</si>
  <si>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</si>
  <si>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</si>
  <si>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</si>
  <si>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</si>
  <si>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</si>
  <si>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</si>
  <si>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</si>
  <si>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</si>
  <si>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</si>
  <si>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</si>
  <si>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</si>
  <si>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</si>
  <si>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</si>
  <si>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</si>
  <si>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</si>
  <si>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</si>
  <si>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</si>
  <si>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</si>
  <si>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</si>
  <si>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</si>
  <si>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</si>
  <si>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</si>
  <si>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</si>
  <si>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</si>
  <si>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</si>
  <si>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</si>
  <si>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</si>
  <si>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</si>
  <si>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</si>
  <si>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</si>
  <si>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</si>
  <si>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</si>
  <si>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</si>
  <si>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</si>
  <si>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</si>
  <si>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</si>
  <si>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</si>
  <si>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</si>
  <si>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</si>
  <si>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</si>
  <si>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</si>
  <si>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</si>
  <si>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</si>
  <si>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</si>
  <si>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</si>
  <si>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</si>
  <si>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</si>
  <si>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</si>
  <si>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</si>
  <si>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</si>
  <si>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</si>
  <si>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</si>
  <si>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</si>
  <si>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</si>
  <si>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</si>
  <si>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</si>
  <si>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</si>
  <si>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</si>
  <si>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</si>
  <si>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</si>
  <si>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</si>
  <si>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</si>
  <si>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</si>
  <si>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</si>
  <si>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</si>
  <si>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</si>
  <si>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</si>
  <si>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</si>
  <si>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</si>
  <si>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</si>
  <si>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</si>
  <si>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</si>
  <si>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</si>
  <si>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</si>
  <si>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</si>
  <si>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</si>
  <si>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</si>
  <si>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</si>
  <si>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</si>
  <si>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</si>
  <si>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</si>
  <si>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</si>
  <si>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</si>
  <si>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</si>
  <si>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</si>
  <si>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</si>
  <si>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</si>
  <si>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</si>
  <si>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</si>
  <si>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</si>
  <si>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</si>
  <si>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</si>
  <si>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</si>
  <si>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</si>
  <si>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</si>
  <si>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</si>
  <si>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</si>
  <si>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</si>
  <si>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</si>
  <si>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</si>
  <si>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</si>
  <si>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</si>
  <si>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</si>
  <si>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</si>
  <si>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</si>
  <si>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</si>
  <si>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</si>
  <si>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</si>
  <si>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</si>
  <si>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</si>
  <si>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</si>
  <si>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</si>
  <si>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</si>
  <si>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</si>
  <si>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</si>
  <si>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</si>
  <si>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</si>
  <si>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</si>
  <si>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</si>
  <si>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</si>
  <si>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</si>
  <si>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</si>
  <si>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</si>
  <si>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</si>
  <si>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</si>
  <si>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</si>
  <si>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</si>
  <si>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</si>
  <si>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</si>
  <si>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</si>
  <si>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</si>
  <si>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</si>
  <si>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</si>
  <si>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</si>
  <si>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</si>
  <si>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</si>
  <si>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</si>
  <si>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</si>
  <si>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</si>
  <si>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</si>
  <si>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</si>
  <si>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</si>
  <si>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</si>
  <si>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</si>
  <si>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</si>
  <si>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</si>
  <si>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</si>
  <si>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</si>
  <si>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</si>
  <si>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</si>
  <si>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</si>
  <si>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</si>
  <si>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</si>
  <si>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</si>
  <si>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</si>
  <si>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</si>
  <si>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</si>
  <si>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</si>
  <si>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</si>
  <si>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</si>
  <si>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</si>
  <si>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</si>
  <si>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</si>
  <si>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</si>
  <si>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</si>
  <si>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</si>
  <si>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</si>
  <si>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</si>
  <si>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</si>
  <si>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</si>
  <si>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</si>
  <si>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</si>
  <si>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</si>
  <si>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</si>
  <si>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</si>
  <si>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</si>
  <si>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</si>
  <si>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</si>
  <si>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</si>
  <si>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</si>
  <si>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</si>
  <si>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</si>
  <si>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</si>
  <si>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</si>
  <si>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</si>
  <si>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</si>
  <si>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</si>
  <si>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</si>
  <si>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</si>
  <si>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</si>
  <si>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</si>
  <si>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</si>
  <si>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</si>
  <si>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</si>
  <si>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</si>
  <si>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</si>
  <si>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</si>
  <si>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</si>
  <si>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</si>
  <si>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</si>
  <si>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</si>
  <si>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</si>
  <si>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</si>
  <si>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</si>
  <si>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</si>
  <si>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</si>
  <si>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</si>
  <si>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</si>
  <si>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</si>
  <si>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</si>
  <si>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</si>
  <si>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</si>
  <si>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</si>
  <si>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</si>
  <si>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</si>
  <si>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</si>
  <si>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</si>
  <si>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</si>
  <si>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</si>
  <si>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</si>
  <si>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</si>
  <si>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</si>
  <si>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</si>
  <si>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</si>
  <si>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</si>
  <si>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</si>
  <si>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</si>
  <si>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</si>
  <si>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</si>
  <si>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</si>
  <si>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</si>
  <si>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</si>
  <si>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</si>
  <si>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</si>
  <si>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</si>
  <si>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</si>
  <si>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</si>
  <si>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</si>
  <si>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</si>
  <si>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</si>
  <si>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</si>
  <si>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</si>
  <si>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</si>
  <si>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</si>
  <si>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</si>
  <si>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</si>
  <si>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</si>
  <si>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</si>
  <si>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</si>
  <si>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</si>
  <si>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</si>
  <si>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</si>
  <si>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</si>
  <si>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</si>
  <si>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</si>
  <si>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</si>
  <si>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</si>
  <si>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</si>
  <si>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</si>
  <si>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</si>
  <si>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</si>
  <si>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</si>
  <si>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</si>
  <si>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</si>
  <si>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</si>
  <si>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</si>
  <si>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</si>
  <si>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</si>
  <si>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</si>
  <si>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</si>
  <si>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</si>
  <si>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</si>
  <si>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</si>
  <si>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</si>
  <si>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</si>
  <si>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</si>
  <si>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</si>
  <si>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</si>
  <si>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</si>
  <si>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</si>
  <si>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</si>
  <si>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</si>
  <si>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</si>
  <si>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</si>
  <si>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</si>
  <si>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</si>
  <si>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</si>
  <si>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</si>
  <si>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</si>
  <si>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</si>
  <si>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</si>
  <si>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</si>
  <si>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</si>
  <si>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</si>
  <si>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</si>
  <si>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</si>
  <si>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</si>
  <si>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</si>
  <si>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</si>
  <si>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</si>
  <si>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</si>
  <si>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</si>
  <si>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</si>
  <si>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</si>
  <si>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</si>
  <si>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</si>
  <si>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</si>
  <si>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</si>
  <si>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</si>
  <si>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</si>
  <si>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</si>
  <si>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</si>
  <si>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</si>
  <si>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</si>
  <si>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</si>
  <si>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</si>
  <si>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</si>
  <si>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</si>
  <si>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</si>
  <si>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</si>
  <si>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</si>
  <si>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</si>
  <si>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</si>
  <si>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</si>
  <si>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</si>
  <si>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</si>
  <si>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</si>
  <si>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</si>
  <si>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</si>
  <si>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</si>
  <si>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</si>
  <si>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</si>
  <si>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</si>
  <si>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</si>
  <si>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</si>
  <si>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</si>
  <si>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</si>
  <si>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</si>
  <si>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</si>
  <si>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</si>
  <si>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</si>
  <si>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</si>
  <si>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</si>
  <si>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</si>
  <si>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</si>
  <si>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</si>
  <si>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</si>
  <si>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</si>
  <si>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</si>
  <si>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</si>
  <si>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</si>
  <si>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</si>
  <si>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</si>
  <si>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</si>
  <si>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</si>
  <si>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</si>
  <si>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</si>
  <si>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</si>
  <si>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</si>
  <si>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</si>
  <si>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</si>
  <si>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</si>
  <si>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</si>
  <si>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</si>
  <si>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</si>
  <si>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</si>
  <si>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</si>
  <si>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</si>
  <si>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</si>
  <si>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</si>
  <si>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</si>
  <si>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</si>
  <si>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</si>
  <si>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</si>
  <si>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</si>
  <si>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</si>
  <si>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</si>
  <si>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</si>
  <si>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</si>
  <si>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</si>
  <si>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</si>
  <si>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</si>
  <si>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</si>
  <si>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</si>
  <si>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</si>
  <si>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</si>
  <si>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</si>
  <si>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</si>
  <si>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</si>
  <si>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</si>
  <si>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</si>
  <si>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</si>
  <si>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</si>
  <si>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</si>
  <si>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</si>
  <si>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</si>
  <si>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</si>
  <si>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</si>
  <si>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</si>
  <si>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</si>
  <si>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</si>
  <si>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</si>
  <si>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</si>
  <si>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</si>
  <si>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</si>
  <si>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</si>
  <si>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</si>
  <si>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</si>
  <si>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</si>
  <si>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</si>
  <si>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</si>
  <si>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</si>
  <si>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</si>
  <si>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</si>
  <si>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</si>
  <si>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</si>
  <si>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</si>
  <si>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</si>
  <si>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</si>
  <si>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</si>
  <si>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</si>
  <si>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</si>
  <si>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</si>
  <si>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</si>
  <si>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</si>
  <si>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</si>
  <si>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</si>
  <si>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</si>
  <si>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</si>
  <si>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</si>
  <si>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</si>
  <si>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</si>
  <si>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</si>
  <si>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</si>
  <si>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</si>
  <si>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</si>
  <si>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</si>
  <si>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</si>
  <si>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</si>
  <si>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</si>
  <si>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</si>
  <si>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</si>
  <si>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</si>
  <si>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</si>
  <si>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</si>
  <si>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</si>
  <si>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</si>
  <si>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</si>
  <si>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</si>
  <si>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</si>
  <si>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</si>
  <si>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</si>
  <si>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</si>
  <si>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</si>
  <si>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</si>
  <si>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</si>
  <si>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</si>
  <si>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</si>
  <si>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</si>
  <si>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</si>
  <si>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</si>
  <si>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</si>
  <si>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</si>
  <si>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</si>
  <si>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</si>
  <si>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</si>
  <si>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</si>
  <si>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</si>
  <si>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</si>
  <si>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</si>
  <si>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</si>
  <si>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</si>
  <si>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</si>
  <si>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</si>
  <si>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</si>
  <si>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</si>
  <si>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</si>
  <si>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</si>
  <si>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</si>
  <si>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</si>
  <si>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</si>
  <si>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</si>
  <si>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</si>
  <si>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</si>
  <si>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</si>
  <si>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</si>
  <si>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</si>
  <si>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</si>
  <si>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</si>
  <si>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</si>
  <si>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</si>
  <si>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</si>
  <si>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</si>
  <si>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</si>
  <si>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</si>
  <si>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</si>
  <si>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</si>
  <si>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</si>
  <si>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</si>
  <si>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</si>
  <si>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</si>
  <si>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</si>
  <si>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</si>
  <si>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</si>
  <si>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</si>
  <si>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</si>
  <si>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</si>
  <si>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</si>
  <si>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</si>
  <si>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</si>
  <si>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</si>
  <si>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</si>
  <si>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</si>
  <si>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</si>
  <si>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</si>
  <si>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</si>
  <si>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</si>
  <si>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</si>
  <si>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</si>
  <si>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</si>
  <si>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</si>
  <si>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</si>
  <si>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</si>
  <si>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</si>
  <si>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</si>
  <si>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</si>
  <si>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</si>
  <si>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</si>
  <si>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</si>
  <si>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</si>
  <si>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</si>
  <si>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</si>
  <si>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</si>
  <si>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</si>
  <si>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</si>
  <si>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</si>
  <si>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</si>
  <si>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</si>
  <si>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</si>
  <si>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</si>
  <si>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</si>
  <si>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</si>
  <si>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</si>
  <si>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</si>
  <si>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</si>
  <si>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</si>
  <si>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</si>
  <si>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</si>
  <si>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</si>
  <si>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</si>
  <si>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</si>
  <si>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</si>
  <si>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</si>
  <si>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</si>
  <si>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</si>
  <si>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</si>
  <si>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</si>
  <si>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</si>
  <si>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</si>
  <si>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</si>
  <si>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</si>
  <si>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</si>
  <si>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</si>
  <si>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</si>
  <si>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</si>
  <si>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</si>
  <si>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</si>
  <si>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</si>
  <si>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</si>
  <si>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</si>
  <si>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</si>
  <si>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</si>
  <si>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</si>
  <si>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</si>
  <si>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</si>
  <si>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</si>
  <si>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</si>
  <si>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</si>
  <si>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</si>
  <si>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</si>
  <si>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</si>
  <si>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</si>
  <si>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</si>
  <si>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</si>
  <si>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</si>
  <si>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</si>
  <si>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</si>
  <si>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</si>
  <si>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</si>
  <si>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</si>
  <si>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</si>
  <si>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</si>
  <si>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</si>
  <si>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</si>
  <si>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</si>
  <si>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</si>
  <si>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</si>
  <si>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</si>
  <si>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</si>
  <si>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</si>
  <si>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</si>
  <si>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</si>
  <si>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</si>
  <si>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</si>
  <si>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</si>
  <si>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</si>
  <si>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</si>
  <si>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</si>
  <si>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</si>
  <si>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</si>
  <si>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</si>
  <si>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</si>
  <si>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</si>
  <si>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</si>
  <si>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</si>
  <si>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</si>
  <si>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</si>
  <si>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</si>
  <si>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</si>
  <si>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</si>
  <si>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</si>
  <si>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</si>
  <si>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</si>
  <si>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</si>
  <si>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</si>
  <si>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</si>
  <si>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</si>
  <si>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</si>
  <si>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</si>
  <si>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</si>
  <si>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</si>
  <si>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</si>
  <si>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</si>
  <si>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</si>
  <si>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</si>
  <si>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</si>
  <si>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</si>
  <si>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</si>
  <si>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</si>
  <si>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</si>
  <si>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</si>
  <si>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</si>
  <si>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</si>
  <si>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</si>
  <si>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</si>
  <si>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</si>
  <si>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</si>
  <si>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</si>
  <si>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</si>
  <si>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</si>
  <si>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</si>
  <si>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</si>
  <si>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</si>
  <si>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</si>
  <si>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</si>
  <si>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</si>
  <si>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</si>
  <si>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</si>
  <si>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</si>
  <si>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</si>
  <si>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</si>
  <si>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</si>
  <si>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</si>
  <si>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</si>
  <si>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</si>
  <si>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</si>
  <si>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</si>
  <si>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</si>
  <si>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</si>
  <si>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</si>
  <si>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</si>
  <si>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</si>
  <si>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</si>
  <si>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</si>
  <si>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</si>
  <si>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</si>
  <si>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</si>
  <si>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</si>
  <si>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</si>
  <si>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</si>
  <si>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</si>
  <si>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</si>
  <si>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</si>
  <si>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</si>
  <si>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</si>
  <si>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</si>
  <si>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</si>
  <si>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</si>
  <si>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</si>
  <si>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</si>
  <si>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</si>
  <si>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</si>
  <si>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</si>
  <si>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</si>
  <si>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</si>
  <si>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</si>
  <si>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</si>
  <si>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</si>
  <si>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</si>
  <si>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</si>
  <si>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</si>
  <si>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</si>
  <si>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</si>
  <si>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</si>
  <si>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</si>
  <si>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</si>
  <si>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</si>
  <si>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</si>
  <si>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</si>
  <si>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</si>
  <si>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</si>
  <si>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</si>
  <si>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</si>
  <si>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</si>
  <si>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</si>
  <si>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</si>
  <si>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</si>
  <si>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</si>
  <si>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</si>
  <si>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</si>
  <si>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</si>
  <si>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</si>
  <si>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</si>
  <si>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</si>
  <si>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</si>
  <si>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</si>
  <si>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</si>
  <si>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</si>
  <si>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</si>
  <si>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</si>
  <si>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</si>
  <si>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</si>
  <si>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</si>
  <si>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</si>
  <si>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</si>
  <si>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</si>
  <si>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</si>
  <si>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</si>
  <si>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</si>
  <si>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</si>
  <si>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</si>
  <si>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</si>
  <si>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</si>
  <si>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</si>
  <si>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</si>
  <si>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</si>
  <si>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</si>
  <si>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</si>
  <si>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</si>
  <si>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</si>
  <si>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</si>
  <si>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</si>
  <si>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</si>
  <si>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</si>
  <si>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</si>
  <si>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</si>
  <si>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</si>
  <si>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</si>
  <si>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</si>
  <si>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</si>
  <si>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</si>
  <si>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</si>
  <si>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</si>
  <si>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</si>
  <si>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</si>
  <si>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</si>
  <si>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</si>
  <si>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</si>
  <si>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</si>
  <si>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</si>
  <si>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</si>
  <si>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</si>
  <si>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</si>
  <si>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</si>
  <si>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</si>
  <si>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</si>
  <si>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</si>
  <si>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</si>
  <si>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</si>
  <si>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</si>
  <si>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</si>
  <si>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</si>
  <si>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</si>
  <si>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</si>
  <si>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</si>
  <si>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</si>
  <si>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</si>
  <si>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</si>
  <si>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</si>
  <si>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</si>
  <si>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</si>
  <si>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</si>
  <si>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</si>
  <si>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</si>
  <si>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</si>
  <si>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</si>
  <si>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</si>
  <si>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</si>
  <si>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</si>
  <si>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</si>
  <si>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</si>
  <si>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</si>
  <si>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</si>
  <si>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</si>
  <si>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</si>
  <si>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</si>
  <si>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</si>
  <si>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</si>
  <si>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</si>
  <si>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</si>
  <si>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</si>
  <si>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</si>
  <si>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</si>
  <si>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</si>
  <si>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</si>
  <si>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</si>
  <si>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</si>
  <si>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</si>
  <si>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</si>
  <si>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</si>
  <si>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</si>
  <si>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</si>
  <si>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</si>
  <si>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</si>
  <si>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</si>
  <si>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</si>
  <si>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</si>
  <si>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</si>
  <si>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</si>
  <si>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</si>
  <si>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</si>
  <si>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</si>
  <si>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</si>
  <si>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</si>
  <si>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</si>
  <si>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</si>
  <si>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</si>
  <si>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</si>
  <si>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</si>
  <si>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</si>
  <si>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</si>
  <si>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</si>
  <si>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</si>
  <si>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</si>
  <si>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</si>
  <si>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</si>
  <si>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</si>
  <si>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</si>
  <si>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</si>
  <si>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</si>
  <si>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</si>
  <si>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</si>
  <si>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</si>
  <si>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</si>
  <si>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</si>
  <si>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</si>
  <si>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</si>
  <si>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</si>
  <si>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</si>
  <si>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</si>
  <si>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</si>
  <si>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</si>
  <si>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</si>
  <si>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</si>
  <si>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</si>
  <si>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</si>
  <si>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</si>
  <si>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</si>
  <si>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</si>
  <si>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</si>
  <si>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</si>
  <si>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</si>
  <si>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</si>
  <si>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</si>
  <si>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</si>
  <si>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</si>
  <si>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</si>
  <si>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</si>
  <si>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</si>
  <si>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</si>
  <si>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</si>
  <si>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</si>
  <si>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</si>
  <si>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</si>
  <si>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</si>
  <si>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</si>
  <si>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</si>
  <si>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</si>
  <si>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</si>
  <si>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</si>
  <si>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</si>
  <si>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</si>
  <si>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</si>
  <si>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</si>
  <si>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</si>
  <si>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</si>
  <si>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</si>
  <si>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</si>
  <si>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</si>
  <si>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</si>
  <si>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</si>
  <si>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</si>
  <si>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</si>
  <si>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</si>
  <si>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</si>
  <si>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</si>
  <si>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</si>
  <si>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</si>
  <si>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</si>
  <si>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</si>
  <si>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</si>
  <si>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</si>
  <si>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</si>
  <si>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</si>
  <si>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</si>
  <si>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</si>
  <si>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</si>
  <si>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</si>
  <si>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</si>
  <si>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</si>
  <si>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</si>
  <si>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</si>
  <si>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</si>
  <si>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</si>
  <si>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</si>
  <si>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</si>
  <si>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</si>
  <si>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</si>
  <si>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</si>
  <si>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</si>
  <si>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</si>
  <si>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</si>
  <si>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</si>
  <si>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</si>
  <si>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</si>
  <si>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</si>
  <si>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</si>
  <si>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</si>
  <si>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</si>
  <si>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</si>
  <si>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</si>
  <si>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</si>
  <si>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</si>
  <si>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</si>
  <si>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</si>
  <si>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</si>
  <si>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</si>
  <si>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</si>
  <si>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</si>
  <si>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</si>
  <si>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</si>
  <si>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</si>
  <si>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</si>
  <si>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</si>
  <si>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</si>
  <si>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</si>
  <si>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</si>
  <si>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</si>
  <si>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</si>
  <si>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</si>
  <si>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</si>
  <si>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</si>
  <si>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</si>
  <si>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</si>
  <si>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</si>
  <si>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</si>
  <si>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</si>
  <si>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</si>
  <si>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</si>
  <si>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</si>
  <si>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</si>
  <si>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</si>
  <si>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</si>
  <si>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</si>
  <si>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</si>
  <si>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</si>
  <si>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</si>
  <si>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</si>
  <si>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</si>
  <si>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</si>
  <si>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</si>
  <si>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</si>
  <si>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</si>
  <si>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</si>
  <si>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</si>
  <si>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</si>
  <si>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</si>
  <si>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</si>
  <si>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</si>
  <si>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</si>
  <si>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</si>
  <si>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</si>
  <si>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</si>
  <si>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</si>
  <si>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</si>
  <si>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</si>
  <si>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</si>
  <si>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</si>
  <si>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</si>
  <si>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</si>
  <si>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</si>
  <si>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</si>
  <si>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</si>
  <si>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</si>
  <si>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</si>
  <si>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</si>
  <si>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</si>
  <si>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</si>
  <si>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</si>
  <si>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</si>
  <si>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</si>
  <si>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</si>
  <si>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</si>
  <si>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</si>
  <si>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</si>
  <si>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</si>
  <si>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</si>
  <si>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</si>
  <si>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</si>
  <si>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</si>
  <si>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</si>
  <si>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</si>
  <si>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</si>
  <si>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</si>
  <si>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</si>
  <si>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</si>
  <si>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</si>
  <si>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</si>
  <si>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</si>
  <si>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</si>
  <si>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</si>
  <si>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</si>
  <si>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</si>
  <si>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</si>
  <si>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</si>
  <si>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</si>
  <si>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</si>
  <si>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</si>
  <si>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</si>
  <si>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</si>
  <si>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</si>
  <si>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</si>
  <si>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</si>
  <si>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</si>
  <si>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</si>
  <si>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</si>
  <si>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</si>
  <si>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</si>
  <si>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</si>
  <si>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</si>
  <si>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</si>
  <si>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</si>
  <si>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</si>
  <si>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</si>
  <si>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</si>
  <si>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</si>
  <si>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</si>
  <si>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</si>
  <si>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</si>
  <si>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</si>
  <si>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</si>
  <si>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</si>
  <si>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</si>
  <si>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</si>
  <si>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</si>
  <si>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</si>
  <si>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</si>
  <si>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</si>
  <si>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</si>
  <si>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</si>
  <si>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</si>
  <si>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</si>
  <si>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</si>
  <si>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</si>
  <si>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</si>
  <si>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</si>
  <si>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</si>
  <si>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</si>
  <si>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</si>
  <si>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</si>
  <si>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</si>
  <si>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</si>
  <si>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</si>
  <si>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</si>
  <si>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</si>
  <si>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</si>
  <si>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</si>
  <si>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</si>
  <si>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</si>
  <si>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</si>
  <si>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</si>
  <si>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</si>
  <si>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</si>
  <si>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</si>
  <si>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</si>
  <si>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</si>
  <si>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</si>
  <si>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</si>
  <si>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</si>
  <si>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</si>
  <si>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</si>
  <si>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</si>
  <si>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</si>
  <si>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</si>
  <si>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</si>
  <si>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</si>
  <si>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</si>
  <si>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</si>
  <si>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</si>
  <si>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</si>
  <si>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</si>
  <si>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</si>
  <si>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</si>
  <si>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</si>
  <si>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</si>
  <si>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</si>
  <si>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</si>
  <si>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</si>
  <si>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</si>
  <si>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</si>
  <si>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</si>
  <si>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</si>
  <si>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</si>
  <si>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</si>
  <si>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</si>
  <si>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</si>
  <si>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</si>
  <si>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</si>
  <si>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</si>
  <si>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</si>
  <si>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</si>
  <si>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</si>
  <si>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</si>
  <si>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</si>
  <si>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</si>
  <si>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</si>
  <si>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</si>
  <si>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</si>
  <si>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</si>
  <si>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</si>
  <si>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</si>
  <si>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</si>
  <si>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</si>
  <si>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</si>
  <si>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</si>
  <si>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</si>
  <si>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</si>
  <si>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</si>
  <si>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</si>
  <si>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</si>
  <si>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</si>
  <si>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</si>
  <si>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</si>
  <si>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</si>
  <si>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</si>
  <si>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</si>
  <si>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</si>
  <si>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</si>
  <si>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</si>
  <si>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</si>
  <si>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</si>
  <si>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</si>
  <si>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</si>
  <si>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</si>
  <si>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</si>
  <si>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</si>
  <si>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</si>
  <si>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</si>
  <si>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</si>
  <si>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</si>
  <si>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</si>
  <si>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</si>
  <si>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</si>
  <si>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</si>
  <si>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</si>
  <si>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</si>
  <si>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</si>
  <si>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</si>
  <si>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</si>
  <si>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</si>
  <si>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</si>
  <si>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</si>
  <si>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</si>
  <si>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</si>
  <si>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</si>
  <si>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</si>
  <si>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</si>
  <si>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</si>
  <si>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</si>
  <si>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</si>
  <si>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</si>
  <si>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</si>
  <si>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</si>
  <si>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</si>
  <si>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</si>
  <si>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</si>
  <si>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</si>
  <si>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</si>
  <si>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</si>
  <si>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</si>
  <si>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</si>
  <si>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</si>
  <si>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</si>
  <si>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</si>
  <si>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</si>
  <si>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</si>
  <si>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</si>
  <si>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</si>
  <si>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</si>
  <si>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</si>
  <si>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</si>
  <si>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</si>
  <si>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</si>
  <si>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</si>
  <si>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</si>
  <si>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</si>
  <si>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</si>
  <si>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</si>
  <si>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</si>
  <si>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</si>
  <si>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</si>
  <si>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</si>
  <si>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</si>
  <si>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</si>
  <si>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</si>
  <si>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</si>
  <si>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</si>
  <si>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</si>
  <si>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</si>
  <si>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</si>
  <si>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</si>
  <si>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</si>
  <si>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</si>
  <si>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</si>
  <si>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</si>
  <si>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</si>
  <si>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</si>
  <si>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</si>
  <si>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</si>
  <si>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</si>
  <si>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</si>
  <si>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</si>
  <si>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</si>
  <si>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</si>
  <si>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</si>
  <si>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</si>
  <si>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</si>
  <si>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</si>
  <si>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</si>
  <si>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</si>
  <si>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</si>
  <si>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</si>
  <si>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</si>
  <si>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</si>
  <si>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</si>
  <si>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</si>
  <si>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</si>
  <si>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</si>
  <si>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</si>
  <si>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</si>
  <si>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</si>
  <si>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</si>
  <si>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</si>
  <si>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</si>
  <si>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</si>
  <si>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</si>
  <si>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</si>
  <si>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</si>
  <si>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</si>
  <si>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</si>
  <si>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</si>
  <si>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</si>
  <si>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</si>
  <si>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</si>
  <si>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</si>
  <si>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</si>
  <si>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</si>
  <si>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</si>
  <si>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</si>
  <si>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</si>
  <si>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</si>
  <si>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</si>
  <si>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</si>
  <si>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</si>
  <si>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</si>
  <si>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</si>
  <si>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</si>
  <si>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</si>
  <si>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</si>
  <si>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</si>
  <si>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</si>
  <si>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</si>
  <si>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</si>
  <si>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</si>
  <si>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</si>
  <si>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</si>
  <si>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</si>
  <si>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</si>
  <si>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</si>
  <si>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</si>
  <si>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</si>
  <si>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</si>
  <si>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</si>
  <si>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</si>
  <si>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</si>
  <si>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</si>
  <si>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</si>
  <si>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</si>
  <si>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</si>
  <si>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</si>
  <si>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</si>
  <si>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</si>
  <si>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</si>
  <si>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</si>
  <si>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</si>
  <si>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</si>
  <si>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</si>
  <si>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</si>
  <si>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</si>
  <si>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</si>
  <si>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</si>
  <si>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</si>
  <si>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</si>
  <si>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</si>
  <si>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</si>
  <si>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</si>
  <si>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</si>
  <si>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</si>
  <si>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</si>
  <si>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</si>
  <si>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</si>
  <si>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</si>
  <si>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</si>
  <si>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</si>
  <si>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</si>
  <si>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</si>
  <si>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</si>
  <si>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</si>
  <si>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</si>
  <si>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</si>
  <si>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</si>
  <si>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</si>
  <si>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</si>
  <si>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</si>
  <si>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</si>
  <si>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</si>
  <si>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</si>
  <si>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</si>
  <si>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</si>
  <si>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</si>
  <si>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</si>
  <si>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</si>
  <si>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</si>
  <si>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</si>
  <si>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</si>
  <si>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</si>
  <si>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</si>
  <si>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</si>
  <si>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</si>
  <si>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</si>
  <si>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</si>
  <si>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</si>
  <si>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</si>
  <si>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</si>
  <si>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</si>
  <si>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</si>
  <si>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</si>
  <si>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</si>
  <si>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</si>
  <si>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</si>
  <si>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</si>
  <si>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</si>
  <si>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</si>
  <si>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</si>
  <si>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</si>
  <si>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</si>
  <si>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</si>
  <si>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</si>
  <si>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</si>
  <si>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</si>
  <si>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</si>
  <si>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</si>
  <si>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</si>
  <si>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</si>
  <si>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</si>
  <si>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</si>
  <si>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</si>
  <si>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</si>
  <si>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</si>
  <si>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</si>
  <si>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</si>
  <si>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</si>
  <si>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</si>
  <si>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</si>
  <si>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</si>
  <si>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</si>
  <si>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</si>
  <si>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</si>
  <si>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</si>
  <si>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</si>
  <si>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</si>
  <si>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</si>
  <si>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</si>
  <si>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</si>
  <si>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</si>
  <si>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</si>
  <si>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</si>
  <si>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</si>
  <si>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</si>
  <si>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</si>
  <si>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</si>
  <si>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</si>
  <si>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</si>
  <si>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</si>
  <si>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</si>
  <si>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</si>
  <si>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</si>
  <si>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</si>
  <si>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</si>
  <si>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</si>
  <si>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</si>
  <si>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</si>
  <si>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</si>
  <si>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</si>
  <si>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</si>
  <si>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</si>
  <si>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</si>
  <si>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</si>
  <si>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</si>
  <si>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</si>
  <si>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</si>
  <si>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</si>
  <si>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</si>
  <si>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</si>
  <si>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</si>
  <si>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</si>
  <si>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</si>
  <si>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</si>
  <si>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</si>
  <si>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</si>
  <si>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</si>
  <si>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</si>
  <si>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</si>
  <si>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</si>
  <si>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</si>
  <si>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</si>
  <si>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</si>
  <si>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</si>
  <si>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</si>
  <si>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</si>
  <si>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</si>
  <si>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</si>
  <si>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</si>
  <si>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</si>
  <si>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</si>
  <si>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</si>
  <si>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</si>
  <si>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</si>
  <si>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</si>
  <si>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</si>
  <si>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</si>
  <si>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</si>
  <si>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</si>
  <si>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</si>
  <si>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</si>
  <si>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</si>
  <si>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</si>
  <si>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</si>
  <si>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</si>
  <si>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</si>
  <si>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</si>
  <si>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</si>
  <si>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</si>
  <si>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</si>
  <si>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</si>
  <si>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</si>
  <si>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</si>
  <si>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</si>
  <si>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</si>
  <si>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</si>
  <si>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</si>
  <si>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</si>
  <si>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</si>
  <si>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</si>
  <si>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</si>
  <si>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</si>
  <si>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</si>
  <si>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</si>
  <si>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</si>
  <si>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</si>
  <si>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</si>
  <si>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</si>
  <si>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</si>
  <si>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</si>
  <si>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</si>
  <si>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</si>
  <si>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</si>
  <si>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</si>
  <si>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</si>
  <si>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</si>
  <si>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</si>
  <si>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</si>
  <si>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</si>
  <si>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</si>
  <si>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</si>
  <si>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</si>
  <si>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</si>
  <si>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</si>
  <si>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</si>
  <si>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</si>
  <si>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</si>
  <si>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</si>
  <si>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</si>
  <si>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</si>
  <si>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</si>
  <si>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</si>
  <si>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</si>
  <si>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</si>
  <si>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</si>
  <si>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</si>
  <si>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</si>
  <si>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</si>
  <si>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</si>
  <si>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</si>
  <si>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</si>
  <si>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</si>
  <si>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</si>
  <si>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</si>
  <si>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</si>
  <si>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</si>
  <si>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</si>
  <si>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</si>
  <si>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</si>
  <si>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</si>
  <si>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</si>
  <si>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</si>
  <si>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</si>
  <si>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</si>
  <si>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</si>
  <si>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</si>
  <si>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</si>
  <si>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</si>
  <si>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</si>
  <si>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</si>
  <si>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</si>
  <si>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</si>
  <si>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</si>
  <si>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</si>
  <si>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</si>
  <si>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</si>
  <si>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</si>
  <si>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</si>
  <si>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</si>
  <si>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</si>
  <si>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</si>
  <si>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</si>
  <si>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</si>
  <si>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</si>
  <si>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</si>
  <si>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</si>
  <si>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</si>
  <si>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</si>
  <si>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</si>
  <si>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</si>
  <si>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</si>
  <si>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</si>
  <si>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</si>
  <si>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</si>
  <si>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</si>
  <si>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</si>
  <si>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</si>
  <si>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</si>
  <si>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</si>
  <si>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</si>
  <si>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</si>
  <si>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</si>
  <si>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</si>
  <si>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</si>
  <si>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</si>
  <si>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</si>
  <si>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</si>
  <si>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</si>
  <si>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</si>
  <si>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</si>
  <si>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</si>
  <si>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</si>
  <si>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</si>
  <si>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</si>
  <si>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</si>
  <si>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</si>
  <si>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</si>
  <si>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</si>
  <si>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</si>
  <si>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</si>
  <si>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</si>
  <si>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</si>
  <si>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</si>
  <si>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</si>
  <si>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</si>
  <si>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</si>
  <si>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</si>
  <si>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</si>
  <si>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</si>
  <si>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</si>
  <si>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</si>
  <si>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</si>
  <si>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</si>
  <si>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</si>
  <si>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</si>
  <si>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</si>
  <si>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</si>
  <si>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</si>
  <si>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</si>
  <si>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</si>
  <si>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</si>
  <si>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</si>
  <si>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</si>
  <si>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</si>
  <si>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</si>
  <si>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</si>
  <si>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</si>
  <si>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</si>
  <si>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</si>
  <si>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</si>
  <si>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</si>
  <si>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</si>
  <si>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</si>
  <si>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</si>
  <si>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</si>
  <si>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</si>
  <si>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</si>
  <si>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</si>
  <si>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</si>
  <si>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</si>
  <si>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</si>
  <si>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</si>
  <si>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</si>
  <si>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</si>
  <si>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</si>
  <si>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</si>
  <si>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</si>
  <si>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</si>
  <si>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</si>
  <si>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</si>
  <si>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</si>
  <si>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</si>
  <si>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</si>
  <si>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</si>
  <si>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</si>
  <si>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</si>
  <si>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</si>
  <si>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</si>
  <si>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</si>
  <si>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</si>
  <si>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</si>
  <si>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</si>
  <si>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</si>
  <si>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</si>
  <si>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</si>
  <si>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</si>
  <si>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</si>
  <si>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</si>
  <si>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</si>
  <si>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</si>
  <si>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</si>
  <si>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</si>
  <si>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</si>
  <si>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</si>
  <si>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</si>
  <si>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</si>
  <si>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</si>
  <si>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</si>
  <si>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</si>
  <si>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</si>
  <si>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</si>
  <si>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</si>
  <si>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</si>
  <si>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</si>
  <si>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</si>
  <si>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</si>
  <si>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</si>
  <si>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</si>
  <si>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</si>
  <si>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</si>
  <si>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</si>
  <si>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</si>
  <si>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</si>
  <si>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</si>
  <si>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</si>
  <si>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</si>
  <si>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</si>
  <si>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</si>
  <si>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</si>
  <si>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</si>
  <si>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</si>
  <si>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</si>
  <si>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</si>
  <si>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</si>
  <si>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</si>
  <si>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</si>
  <si>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</si>
  <si>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</si>
  <si>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</si>
  <si>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</si>
  <si>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</si>
  <si>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</si>
  <si>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</si>
  <si>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</si>
  <si>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</si>
  <si>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</si>
  <si>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</si>
  <si>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</si>
  <si>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</si>
  <si>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</si>
  <si>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</si>
  <si>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</si>
  <si>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</si>
  <si>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</si>
  <si>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</si>
  <si>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</si>
  <si>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</si>
  <si>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</si>
  <si>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</si>
  <si>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</si>
  <si>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</si>
  <si>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</si>
  <si>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</si>
  <si>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</si>
  <si>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</si>
  <si>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</si>
  <si>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</si>
  <si>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</si>
  <si>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</si>
  <si>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</si>
  <si>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</si>
  <si>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</si>
  <si>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</si>
  <si>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</si>
  <si>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</si>
  <si>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</si>
  <si>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</si>
  <si>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</si>
  <si>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</si>
  <si>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</si>
  <si>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</si>
  <si>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</si>
  <si>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</si>
  <si>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</si>
  <si>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</si>
  <si>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</si>
  <si>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</si>
  <si>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</si>
  <si>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</si>
  <si>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</si>
  <si>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</si>
  <si>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</si>
  <si>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</si>
  <si>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</si>
  <si>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</si>
  <si>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</si>
  <si>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</si>
  <si>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</si>
  <si>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</si>
  <si>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</si>
  <si>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</si>
  <si>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</si>
  <si>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</si>
  <si>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</si>
  <si>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</si>
  <si>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</si>
  <si>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</si>
  <si>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</si>
  <si>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</si>
  <si>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</si>
  <si>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</si>
  <si>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</si>
  <si>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</si>
  <si>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</si>
  <si>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</si>
  <si>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</si>
  <si>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</si>
  <si>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</si>
  <si>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</si>
  <si>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</si>
  <si>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</si>
  <si>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</si>
  <si>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</si>
  <si>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</si>
  <si>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</si>
  <si>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</si>
  <si>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</si>
  <si>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</si>
  <si>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</si>
  <si>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</si>
  <si>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</si>
  <si>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</si>
  <si>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</si>
  <si>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</si>
  <si>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</si>
  <si>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</si>
  <si>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</si>
  <si>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</si>
  <si>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</si>
  <si>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</si>
  <si>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</si>
  <si>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</si>
  <si>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</si>
  <si>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</si>
  <si>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</si>
  <si>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</si>
  <si>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</si>
  <si>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</si>
  <si>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</si>
  <si>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</si>
  <si>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</si>
  <si>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</si>
  <si>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</si>
  <si>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</si>
  <si>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</si>
  <si>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</si>
  <si>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</si>
  <si>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</si>
  <si>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</si>
  <si>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</si>
  <si>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</si>
  <si>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</si>
  <si>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</si>
  <si>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</si>
  <si>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</si>
  <si>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</si>
  <si>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</si>
  <si>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</si>
  <si>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</si>
  <si>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</si>
  <si>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</si>
  <si>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</si>
  <si>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</si>
  <si>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</si>
  <si>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</si>
  <si>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</si>
  <si>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</si>
  <si>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</si>
  <si>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</si>
  <si>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</si>
  <si>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</si>
  <si>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</si>
  <si>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</si>
  <si>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</si>
  <si>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</si>
  <si>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</si>
  <si>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</si>
  <si>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</si>
  <si>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</si>
  <si>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</si>
  <si>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</si>
  <si>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</si>
  <si>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</si>
  <si>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</si>
  <si>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</si>
  <si>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</si>
  <si>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</si>
  <si>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</si>
  <si>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</si>
  <si>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</si>
  <si>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</si>
  <si>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</si>
  <si>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</si>
  <si>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</si>
  <si>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</si>
  <si>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</si>
  <si>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</si>
  <si>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</si>
  <si>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</si>
  <si>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</si>
  <si>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</si>
  <si>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</si>
  <si>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</si>
  <si>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</si>
  <si>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</si>
  <si>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</si>
  <si>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</si>
  <si>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</si>
  <si>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</si>
  <si>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</si>
  <si>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</si>
  <si>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</si>
  <si>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</si>
  <si>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</si>
  <si>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</si>
  <si>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</si>
  <si>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</si>
  <si>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</si>
  <si>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</si>
  <si>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</si>
  <si>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</si>
  <si>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</si>
  <si>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</si>
  <si>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</si>
  <si>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</si>
  <si>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</si>
  <si>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</si>
  <si>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</si>
  <si>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</si>
  <si>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</si>
  <si>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</si>
  <si>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</si>
  <si>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</si>
  <si>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</si>
  <si>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</si>
  <si>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</si>
  <si>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</si>
  <si>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</si>
  <si>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</si>
  <si>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</si>
  <si>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</si>
  <si>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</si>
  <si>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</si>
  <si>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</si>
  <si>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</si>
  <si>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</si>
  <si>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</si>
  <si>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</si>
  <si>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</si>
  <si>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</si>
  <si>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</si>
  <si>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</si>
  <si>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</si>
  <si>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</si>
  <si>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</si>
  <si>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</si>
  <si>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</si>
  <si>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</si>
  <si>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</si>
  <si>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</si>
  <si>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</si>
  <si>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</si>
  <si>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</si>
  <si>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</si>
  <si>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</si>
  <si>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</si>
  <si>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</si>
  <si>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</si>
  <si>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</si>
  <si>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</si>
  <si>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</si>
  <si>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</si>
  <si>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</si>
  <si>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</si>
  <si>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</si>
  <si>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</si>
  <si>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</si>
  <si>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</si>
  <si>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</si>
  <si>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</si>
  <si>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</si>
  <si>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</si>
  <si>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</si>
  <si>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</si>
  <si>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</si>
  <si>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</si>
  <si>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</si>
  <si>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</si>
  <si>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</si>
  <si>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</si>
  <si>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</si>
  <si>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</si>
  <si>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</si>
  <si>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</si>
  <si>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</si>
  <si>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</si>
  <si>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</si>
  <si>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</si>
  <si>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</si>
  <si>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</si>
  <si>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</si>
  <si>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</si>
  <si>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</si>
  <si>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</si>
  <si>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</si>
  <si>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</si>
  <si>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</si>
  <si>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</si>
  <si>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</si>
  <si>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</si>
  <si>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</si>
  <si>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</si>
  <si>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</si>
  <si>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</si>
  <si>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</si>
  <si>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</si>
  <si>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</si>
  <si>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</si>
  <si>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</si>
  <si>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</si>
  <si>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</si>
  <si>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</si>
  <si>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</si>
  <si>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</si>
  <si>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</si>
  <si>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</si>
  <si>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</si>
  <si>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</si>
  <si>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</si>
  <si>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</si>
  <si>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</si>
  <si>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</si>
  <si>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</si>
  <si>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</si>
  <si>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</si>
  <si>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</si>
  <si>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</si>
  <si>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</si>
  <si>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</si>
  <si>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</si>
  <si>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</si>
  <si>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</si>
  <si>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</si>
  <si>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</si>
  <si>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</si>
  <si>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</si>
  <si>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</si>
  <si>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</si>
  <si>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</si>
  <si>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</si>
  <si>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</si>
  <si>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</si>
  <si>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</si>
  <si>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</si>
  <si>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</si>
  <si>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</si>
  <si>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</si>
  <si>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</si>
  <si>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</si>
  <si>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</si>
  <si>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</si>
  <si>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</si>
  <si>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</si>
  <si>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</si>
  <si>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</si>
  <si>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</si>
  <si>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</si>
  <si>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</si>
  <si>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</si>
  <si>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</si>
  <si>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</si>
  <si>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</si>
  <si>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</si>
  <si>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</si>
  <si>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</si>
  <si>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</si>
  <si>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</si>
  <si>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</si>
  <si>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</si>
  <si>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</si>
  <si>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</si>
  <si>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</si>
  <si>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</si>
  <si>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</si>
  <si>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</si>
  <si>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</si>
  <si>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</si>
  <si>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</si>
  <si>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</si>
  <si>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</si>
  <si>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</si>
  <si>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</si>
  <si>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</si>
  <si>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</si>
  <si>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</si>
  <si>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</si>
  <si>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</si>
  <si>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</si>
  <si>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</si>
  <si>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</si>
  <si>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</si>
  <si>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</si>
  <si>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</si>
  <si>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</si>
  <si>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</si>
  <si>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</si>
  <si>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</si>
  <si>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</si>
  <si>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</si>
  <si>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</si>
  <si>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</si>
  <si>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</si>
  <si>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</si>
  <si>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</si>
  <si>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</si>
  <si>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</si>
  <si>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</si>
  <si>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</si>
  <si>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</si>
  <si>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</si>
  <si>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</si>
  <si>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</si>
  <si>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</si>
  <si>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</si>
  <si>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</si>
  <si>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</si>
  <si>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</si>
  <si>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</si>
  <si>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</si>
  <si>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</si>
  <si>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</si>
  <si>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</si>
  <si>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</si>
  <si>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</si>
  <si>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</si>
  <si>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</si>
  <si>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</si>
  <si>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</si>
  <si>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</si>
  <si>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</si>
  <si>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</si>
  <si>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</si>
  <si>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</si>
  <si>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</si>
  <si>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</si>
  <si>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</si>
  <si>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</si>
  <si>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</si>
  <si>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</si>
  <si>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</si>
  <si>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</si>
  <si>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</si>
  <si>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</si>
  <si>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</si>
  <si>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</si>
  <si>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</si>
  <si>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</si>
  <si>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</si>
  <si>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</si>
  <si>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</si>
  <si>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</si>
  <si>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</si>
  <si>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</si>
  <si>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</si>
  <si>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</si>
  <si>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</si>
  <si>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</si>
  <si>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</si>
  <si>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</si>
  <si>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</si>
  <si>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</si>
  <si>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</si>
  <si>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</si>
  <si>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</si>
  <si>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</si>
  <si>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</si>
  <si>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</si>
  <si>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</si>
  <si>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</si>
  <si>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</si>
  <si>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</si>
  <si>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</si>
  <si>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</si>
  <si>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</si>
  <si>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</si>
  <si>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</si>
  <si>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</si>
  <si>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</si>
  <si>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</si>
  <si>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</si>
  <si>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</si>
  <si>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</si>
  <si>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</si>
  <si>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</si>
  <si>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</si>
  <si>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</si>
  <si>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</si>
  <si>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</si>
  <si>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</si>
  <si>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</si>
  <si>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</si>
  <si>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</si>
  <si>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</si>
  <si>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</si>
  <si>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</si>
  <si>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</si>
  <si>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</si>
  <si>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</si>
  <si>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</si>
  <si>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</si>
  <si>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</si>
  <si>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</si>
  <si>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</si>
  <si>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</si>
  <si>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</si>
  <si>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</si>
  <si>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</si>
  <si>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</si>
  <si>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</si>
  <si>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</si>
  <si>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</si>
  <si>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</si>
  <si>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</si>
  <si>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</si>
  <si>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</si>
  <si>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</si>
  <si>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</si>
  <si>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</si>
  <si>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</si>
  <si>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</si>
  <si>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</si>
  <si>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</si>
  <si>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</si>
  <si>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</si>
  <si>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</si>
  <si>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</si>
  <si>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</si>
  <si>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</si>
  <si>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</si>
  <si>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</si>
  <si>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</si>
  <si>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</si>
  <si>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</si>
  <si>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</si>
  <si>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</si>
  <si>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</si>
  <si>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</si>
  <si>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</si>
  <si>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</si>
  <si>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</si>
  <si>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</si>
  <si>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</si>
  <si>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</si>
  <si>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</si>
  <si>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</si>
  <si>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</si>
  <si>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</si>
  <si>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</si>
  <si>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</si>
  <si>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</si>
  <si>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</si>
  <si>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</si>
  <si>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</si>
  <si>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</si>
  <si>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</si>
  <si>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</si>
  <si>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</si>
  <si>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</si>
  <si>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</si>
  <si>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</si>
  <si>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</si>
  <si>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</si>
  <si>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</si>
  <si>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</si>
  <si>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</si>
  <si>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</si>
  <si>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</si>
  <si>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</si>
  <si>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</si>
  <si>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</si>
  <si>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</si>
  <si>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</si>
  <si>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</si>
  <si>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</si>
  <si>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</si>
  <si>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</si>
  <si>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</si>
  <si>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</si>
  <si>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</si>
  <si>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</si>
  <si>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</si>
  <si>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</si>
  <si>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</si>
  <si>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</si>
  <si>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</si>
  <si>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</si>
  <si>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</si>
  <si>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</si>
  <si>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</si>
  <si>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</si>
  <si>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</si>
  <si>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</si>
  <si>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</si>
  <si>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</si>
  <si>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</si>
  <si>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</si>
  <si>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</si>
  <si>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</si>
  <si>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</si>
  <si>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</si>
  <si>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</si>
  <si>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</si>
  <si>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</si>
  <si>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</si>
  <si>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</si>
  <si>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</si>
  <si>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</si>
  <si>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</si>
  <si>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</si>
  <si>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</si>
  <si>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</si>
  <si>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</si>
  <si>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</si>
  <si>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</si>
  <si>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</si>
  <si>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</si>
  <si>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</si>
  <si>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</si>
  <si>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</si>
  <si>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</si>
  <si>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</si>
  <si>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</si>
  <si>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</si>
  <si>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</si>
  <si>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</si>
  <si>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</si>
  <si>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</si>
  <si>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</si>
  <si>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</si>
  <si>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</si>
  <si>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</si>
  <si>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</si>
  <si>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</si>
  <si>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</si>
  <si>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</si>
  <si>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</si>
  <si>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</si>
  <si>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</si>
  <si>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</si>
  <si>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</si>
  <si>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</si>
  <si>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</si>
  <si>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</si>
  <si>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</si>
  <si>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</si>
  <si>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</si>
  <si>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</si>
  <si>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</si>
  <si>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</si>
  <si>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</si>
  <si>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</si>
  <si>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</si>
  <si>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</si>
  <si>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</si>
  <si>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</si>
  <si>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</si>
  <si>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</si>
  <si>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</si>
  <si>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</si>
  <si>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</si>
  <si>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</si>
  <si>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</si>
  <si>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</si>
  <si>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</si>
  <si>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</si>
  <si>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</si>
  <si>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</si>
  <si>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</si>
  <si>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</si>
  <si>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</si>
  <si>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</si>
  <si>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</si>
  <si>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</si>
  <si>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</si>
  <si>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</si>
  <si>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</si>
  <si>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</si>
  <si>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</si>
  <si>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</si>
  <si>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</si>
  <si>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</si>
  <si>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</si>
  <si>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</si>
  <si>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</si>
  <si>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</si>
  <si>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</si>
  <si>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</si>
  <si>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</si>
  <si>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</si>
  <si>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</si>
  <si>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</si>
  <si>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</si>
  <si>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</si>
  <si>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</si>
  <si>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</si>
  <si>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</si>
  <si>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</si>
  <si>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</si>
  <si>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</si>
  <si>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</si>
  <si>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</si>
  <si>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</si>
  <si>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</si>
  <si>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</si>
  <si>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</si>
  <si>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</si>
  <si>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</si>
  <si>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</si>
  <si>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</si>
  <si>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</si>
  <si>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</si>
  <si>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</si>
  <si>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</si>
  <si>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</si>
  <si>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</si>
  <si>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</si>
  <si>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</si>
  <si>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</si>
  <si>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</si>
  <si>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</si>
  <si>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</si>
  <si>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</si>
  <si>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</si>
  <si>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</si>
  <si>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</si>
  <si>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</si>
  <si>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</si>
  <si>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</si>
  <si>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</si>
  <si>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</si>
  <si>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</si>
  <si>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</si>
  <si>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</si>
  <si>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</si>
  <si>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</si>
  <si>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</si>
  <si>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</si>
  <si>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</si>
  <si>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</si>
  <si>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</si>
  <si>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</si>
  <si>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</si>
  <si>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</si>
  <si>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</si>
  <si>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</si>
  <si>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</si>
  <si>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</si>
  <si>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</si>
  <si>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</si>
  <si>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</si>
  <si>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</si>
  <si>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</si>
  <si>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</si>
  <si>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</si>
  <si>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</si>
  <si>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</si>
  <si>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</si>
  <si>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</si>
  <si>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</si>
  <si>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</si>
  <si>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</si>
  <si>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</si>
  <si>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</si>
  <si>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</si>
  <si>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</si>
  <si>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</si>
  <si>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</si>
  <si>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</si>
  <si>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</si>
  <si>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</si>
  <si>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</si>
  <si>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</si>
  <si>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</si>
  <si>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</si>
  <si>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</si>
  <si>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</si>
  <si>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</si>
  <si>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</si>
  <si>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</si>
  <si>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</si>
  <si>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</si>
  <si>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</si>
  <si>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</si>
  <si>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</si>
  <si>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</si>
  <si>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</si>
  <si>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</si>
  <si>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</si>
  <si>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</si>
  <si>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</si>
  <si>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</si>
  <si>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</si>
  <si>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</si>
  <si>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</si>
  <si>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</si>
  <si>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</si>
  <si>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</si>
  <si>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</si>
  <si>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</si>
  <si>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</si>
  <si>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</si>
  <si>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</si>
  <si>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</si>
  <si>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</si>
  <si>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</si>
  <si>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</si>
  <si>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</si>
  <si>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</si>
  <si>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</si>
  <si>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</si>
  <si>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</si>
  <si>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</si>
  <si>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</si>
  <si>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</si>
  <si>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</si>
  <si>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</si>
  <si>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</si>
  <si>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</si>
  <si>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</si>
  <si>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</si>
  <si>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</si>
  <si>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</si>
  <si>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</si>
  <si>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</si>
  <si>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</si>
  <si>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</si>
  <si>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</si>
  <si>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</si>
  <si>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</si>
  <si>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</si>
  <si>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</si>
  <si>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</si>
  <si>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</si>
  <si>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</si>
  <si>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</si>
  <si>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</si>
  <si>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</si>
  <si>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</si>
  <si>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</si>
  <si>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</si>
  <si>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</si>
  <si>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</si>
  <si>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</si>
  <si>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</si>
  <si>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</si>
  <si>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</si>
  <si>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</si>
  <si>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</si>
  <si>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</si>
  <si>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</si>
  <si>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</si>
  <si>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</si>
  <si>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</si>
  <si>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</si>
  <si>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</si>
  <si>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</si>
  <si>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</si>
  <si>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</si>
  <si>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</si>
  <si>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</si>
  <si>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</si>
  <si>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</si>
  <si>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</si>
  <si>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</si>
  <si>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</si>
  <si>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</si>
  <si>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</si>
  <si>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</si>
  <si>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</si>
  <si>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</si>
  <si>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</si>
  <si>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</si>
  <si>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</si>
  <si>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</si>
  <si>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</si>
  <si>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</si>
  <si>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</si>
  <si>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</si>
  <si>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</si>
  <si>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</si>
  <si>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</si>
  <si>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</si>
  <si>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</si>
  <si>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</si>
  <si>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</si>
  <si>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</si>
  <si>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</si>
  <si>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</si>
  <si>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</si>
  <si>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</si>
  <si>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</si>
  <si>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</si>
  <si>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</si>
  <si>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</si>
  <si>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</si>
  <si>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</si>
  <si>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</si>
  <si>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</si>
  <si>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</si>
  <si>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</si>
  <si>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</si>
  <si>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</si>
  <si>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</si>
  <si>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</si>
  <si>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</si>
  <si>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</si>
  <si>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</si>
  <si>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</si>
  <si>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</si>
  <si>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</si>
  <si>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</si>
  <si>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</si>
  <si>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</si>
  <si>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</si>
  <si>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</si>
  <si>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</si>
  <si>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</si>
  <si>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</si>
  <si>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</si>
  <si>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</si>
  <si>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</si>
  <si>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</si>
  <si>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</si>
  <si>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</si>
  <si>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</si>
  <si>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</si>
  <si>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</si>
  <si>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</si>
  <si>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</si>
  <si>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</si>
  <si>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</si>
  <si>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</si>
  <si>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</si>
  <si>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</si>
  <si>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</si>
  <si>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</si>
  <si>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</si>
  <si>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</si>
  <si>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</si>
  <si>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</si>
  <si>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</si>
  <si>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</si>
  <si>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</si>
  <si>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</si>
  <si>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</si>
  <si>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</si>
  <si>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</si>
  <si>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</si>
  <si>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</si>
  <si>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</si>
  <si>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</si>
  <si>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</si>
  <si>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</si>
  <si>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</si>
  <si>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</si>
  <si>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</si>
  <si>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</si>
  <si>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</si>
  <si>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</si>
  <si>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</si>
  <si>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</si>
  <si>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</si>
  <si>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</si>
  <si>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</si>
  <si>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</si>
  <si>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</si>
  <si>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</si>
  <si>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</si>
  <si>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</si>
  <si>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</si>
  <si>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</si>
  <si>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</si>
  <si>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</si>
  <si>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</si>
  <si>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</si>
  <si>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</si>
  <si>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</si>
  <si>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</si>
  <si>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</si>
  <si>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</si>
  <si>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</si>
  <si>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</si>
  <si>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</si>
  <si>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</si>
  <si>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</si>
  <si>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</si>
  <si>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</si>
  <si>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</si>
  <si>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</si>
  <si>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</si>
  <si>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</si>
  <si>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</si>
  <si>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</si>
  <si>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</si>
  <si>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</si>
  <si>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</si>
  <si>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</si>
  <si>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</si>
  <si>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</si>
  <si>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</si>
  <si>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</si>
  <si>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</si>
  <si>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</si>
  <si>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</si>
  <si>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</si>
  <si>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</si>
  <si>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</si>
  <si>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</si>
  <si>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</si>
  <si>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</si>
  <si>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</si>
  <si>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</si>
  <si>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</si>
  <si>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</si>
  <si>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</si>
  <si>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</si>
  <si>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</si>
  <si>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</si>
  <si>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</si>
  <si>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</si>
  <si>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</si>
  <si>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</si>
  <si>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</si>
  <si>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</si>
  <si>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</si>
  <si>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</si>
  <si>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</si>
  <si>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</si>
  <si>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</si>
  <si>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</si>
  <si>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</si>
  <si>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</si>
  <si>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</si>
  <si>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</si>
  <si>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</si>
  <si>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</si>
  <si>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</si>
  <si>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</si>
  <si>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</si>
  <si>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</si>
  <si>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</si>
  <si>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</si>
  <si>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</si>
  <si>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</si>
  <si>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</si>
  <si>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</si>
  <si>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</si>
  <si>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</si>
  <si>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</si>
  <si>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</si>
  <si>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</si>
  <si>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</si>
  <si>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</si>
  <si>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</si>
  <si>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</si>
  <si>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</si>
  <si>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</si>
  <si>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</si>
  <si>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</si>
  <si>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</si>
  <si>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</si>
  <si>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</si>
  <si>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</si>
  <si>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</si>
  <si>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</si>
  <si>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</si>
  <si>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</si>
  <si>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</si>
  <si>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</si>
  <si>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</si>
  <si>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</si>
  <si>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</si>
  <si>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</si>
  <si>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</si>
  <si>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</si>
  <si>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</si>
  <si>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</si>
  <si>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</si>
  <si>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</si>
  <si>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</si>
  <si>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</si>
  <si>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</si>
  <si>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</si>
  <si>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</si>
  <si>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</si>
  <si>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</si>
  <si>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</si>
  <si>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</si>
  <si>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</si>
  <si>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</si>
  <si>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</si>
  <si>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</si>
  <si>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</si>
  <si>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</si>
  <si>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</si>
  <si>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</si>
  <si>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</si>
  <si>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</si>
  <si>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</si>
  <si>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</si>
  <si>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</si>
  <si>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</si>
  <si>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</si>
  <si>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</si>
  <si>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</si>
  <si>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</si>
  <si>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</si>
  <si>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</si>
  <si>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</si>
  <si>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</si>
  <si>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</si>
  <si>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</si>
  <si>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</si>
  <si>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</si>
  <si>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</si>
  <si>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</si>
  <si>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</si>
  <si>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</si>
  <si>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</si>
  <si>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</si>
  <si>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</si>
  <si>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</si>
  <si>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</si>
  <si>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</si>
  <si>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</si>
  <si>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</si>
  <si>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</si>
  <si>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</si>
  <si>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</si>
  <si>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</si>
  <si>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</si>
  <si>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</si>
  <si>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</si>
  <si>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</si>
  <si>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</si>
  <si>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</si>
  <si>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</si>
  <si>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</si>
  <si>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</si>
  <si>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</si>
  <si>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</si>
  <si>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</si>
  <si>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</si>
  <si>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</si>
  <si>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</si>
  <si>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</si>
  <si>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</si>
  <si>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</si>
  <si>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</si>
  <si>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</si>
  <si>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</si>
  <si>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</si>
  <si>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</si>
  <si>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</si>
  <si>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</si>
  <si>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</si>
  <si>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</si>
  <si>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</si>
  <si>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</si>
  <si>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</si>
  <si>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</si>
  <si>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</si>
  <si>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</si>
  <si>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</si>
  <si>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</si>
  <si>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</si>
  <si>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</si>
  <si>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</si>
  <si>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</si>
  <si>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</si>
  <si>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</si>
  <si>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</si>
  <si>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</si>
  <si>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</si>
  <si>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</si>
  <si>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</si>
  <si>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</si>
  <si>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</si>
  <si>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</si>
  <si>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</si>
  <si>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</si>
  <si>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</si>
  <si>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</si>
  <si>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</si>
  <si>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</si>
  <si>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</si>
  <si>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</si>
  <si>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</si>
  <si>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</si>
  <si>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</si>
  <si>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</si>
  <si>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</si>
  <si>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</si>
  <si>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</si>
  <si>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</si>
  <si>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</si>
  <si>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</si>
  <si>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</si>
  <si>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</si>
  <si>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</si>
  <si>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</si>
  <si>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</si>
  <si>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</si>
  <si>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</si>
  <si>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</si>
  <si>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</si>
  <si>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</si>
  <si>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</si>
  <si>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</si>
  <si>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</si>
  <si>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</si>
  <si>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</si>
  <si>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</si>
  <si>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</si>
  <si>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</si>
  <si>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</si>
  <si>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</si>
  <si>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</si>
  <si>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</si>
  <si>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</si>
  <si>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</si>
  <si>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</si>
  <si>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</si>
  <si>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</si>
  <si>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</si>
  <si>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</si>
  <si>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</si>
  <si>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</si>
  <si>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</si>
  <si>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</si>
  <si>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</si>
  <si>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</si>
  <si>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</si>
  <si>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</si>
  <si>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</si>
  <si>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</si>
  <si>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</si>
  <si>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</si>
  <si>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</si>
  <si>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</si>
  <si>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</si>
  <si>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</si>
  <si>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</si>
  <si>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</si>
  <si>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</si>
  <si>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</si>
  <si>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</si>
  <si>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</si>
  <si>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</si>
  <si>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</si>
  <si>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</si>
  <si>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</si>
  <si>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</si>
  <si>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</si>
  <si>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</si>
  <si>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</si>
  <si>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</si>
  <si>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</si>
  <si>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</si>
  <si>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</si>
  <si>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</si>
  <si>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</si>
  <si>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</si>
  <si>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</si>
  <si>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</si>
  <si>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</si>
  <si>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</si>
  <si>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</si>
  <si>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</si>
  <si>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</si>
  <si>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</si>
  <si>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</si>
  <si>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</si>
  <si>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</si>
  <si>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</si>
  <si>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</si>
  <si>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</si>
  <si>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</si>
  <si>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</si>
  <si>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</si>
  <si>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</si>
  <si>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</si>
  <si>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</si>
  <si>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</si>
  <si>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</si>
  <si>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</si>
  <si>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</si>
  <si>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</si>
  <si>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</si>
  <si>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</si>
  <si>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</si>
  <si>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</si>
  <si>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</si>
  <si>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</si>
  <si>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</si>
  <si>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</si>
  <si>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</si>
  <si>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</si>
  <si>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</si>
  <si>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</si>
  <si>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</si>
  <si>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</si>
  <si>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</si>
  <si>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</si>
  <si>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</si>
  <si>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</si>
  <si>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</si>
  <si>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</si>
  <si>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</si>
  <si>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</si>
  <si>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</si>
  <si>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</si>
  <si>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</si>
  <si>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</si>
  <si>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</si>
  <si>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</si>
  <si>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</si>
  <si>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</si>
  <si>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</si>
  <si>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</si>
  <si>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</si>
  <si>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</si>
  <si>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</si>
  <si>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</si>
  <si>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</si>
  <si>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</si>
  <si>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</si>
  <si>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</si>
  <si>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</si>
  <si>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</si>
  <si>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</si>
  <si>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</si>
  <si>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</si>
  <si>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</si>
  <si>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</si>
  <si>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</si>
  <si>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</si>
  <si>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</si>
  <si>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</si>
  <si>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</si>
  <si>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</si>
  <si>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</si>
  <si>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</si>
  <si>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</si>
  <si>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</si>
  <si>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</si>
  <si>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</si>
  <si>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</si>
  <si>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</si>
  <si>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</si>
  <si>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</si>
  <si>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</si>
  <si>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</si>
  <si>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</si>
  <si>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</si>
  <si>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</si>
  <si>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</si>
  <si>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</si>
  <si>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</si>
  <si>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</si>
  <si>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</si>
  <si>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</si>
  <si>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</si>
  <si>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</si>
  <si>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</si>
  <si>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</si>
  <si>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</si>
  <si>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</si>
  <si>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</si>
  <si>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</si>
  <si>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</si>
  <si>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</si>
  <si>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</si>
  <si>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</si>
  <si>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</si>
  <si>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</si>
  <si>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</si>
  <si>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</si>
  <si>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</si>
  <si>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</si>
  <si>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</si>
  <si>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</si>
  <si>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</si>
  <si>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</si>
  <si>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</si>
  <si>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</si>
  <si>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</si>
  <si>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</si>
  <si>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</si>
  <si>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</si>
  <si>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</si>
  <si>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</si>
  <si>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</si>
  <si>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</si>
  <si>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</si>
  <si>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</si>
  <si>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</si>
  <si>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</si>
  <si>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</si>
  <si>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</si>
  <si>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</si>
  <si>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</si>
  <si>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</si>
  <si>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</si>
  <si>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</si>
  <si>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</si>
  <si>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</si>
  <si>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</si>
  <si>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</si>
  <si>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</si>
  <si>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</si>
  <si>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</si>
  <si>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</si>
  <si>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</si>
  <si>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</si>
  <si>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</si>
  <si>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</si>
  <si>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</si>
  <si>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</si>
  <si>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</si>
  <si>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</si>
  <si>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</si>
  <si>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</si>
  <si>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</si>
  <si>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</si>
  <si>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</si>
  <si>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</si>
  <si>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</si>
  <si>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</si>
  <si>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</si>
  <si>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</si>
  <si>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</si>
  <si>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</si>
  <si>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</si>
  <si>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</si>
  <si>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</si>
  <si>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</si>
  <si>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</si>
  <si>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</si>
  <si>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</si>
  <si>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</si>
  <si>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</si>
  <si>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</si>
  <si>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</si>
  <si>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</si>
  <si>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</si>
  <si>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</si>
  <si>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</si>
  <si>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</si>
  <si>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</si>
  <si>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</si>
  <si>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</si>
  <si>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</si>
  <si>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</si>
  <si>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</si>
  <si>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</si>
  <si>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</si>
  <si>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</si>
  <si>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</si>
  <si>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</si>
  <si>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</si>
  <si>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</si>
  <si>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</si>
  <si>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</si>
  <si>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</si>
  <si>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</si>
  <si>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</si>
  <si>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</si>
  <si>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</si>
  <si>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</si>
  <si>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</si>
  <si>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</si>
  <si>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</si>
  <si>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</si>
  <si>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</si>
  <si>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</si>
  <si>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</si>
  <si>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</si>
  <si>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</si>
  <si>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</si>
  <si>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</si>
  <si>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</si>
  <si>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</si>
  <si>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</si>
  <si>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</si>
  <si>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</si>
  <si>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</si>
  <si>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</si>
  <si>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</si>
  <si>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</si>
  <si>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</si>
  <si>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</si>
  <si>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</si>
  <si>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</si>
  <si>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</si>
  <si>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</si>
  <si>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</si>
  <si>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</si>
  <si>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</si>
  <si>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</si>
  <si>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</si>
  <si>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</si>
  <si>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</si>
  <si>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</si>
  <si>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</si>
  <si>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</si>
  <si>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</si>
  <si>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</si>
  <si>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</si>
  <si>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</si>
  <si>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</si>
  <si>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</si>
  <si>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</si>
  <si>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</si>
  <si>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</si>
  <si>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</si>
  <si>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</si>
  <si>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</si>
  <si>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</si>
  <si>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</si>
  <si>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</si>
  <si>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</si>
  <si>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</si>
  <si>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</si>
  <si>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</si>
  <si>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</si>
  <si>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</si>
  <si>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</si>
  <si>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</si>
  <si>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</si>
  <si>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</si>
  <si>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</si>
  <si>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</si>
  <si>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</si>
  <si>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</si>
  <si>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</si>
  <si>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</si>
  <si>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</si>
  <si>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</si>
  <si>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</si>
  <si>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</si>
  <si>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</si>
  <si>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</si>
  <si>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</si>
  <si>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</si>
  <si>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</si>
  <si>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</si>
  <si>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</si>
  <si>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</si>
  <si>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</si>
  <si>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</si>
  <si>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</si>
  <si>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</si>
  <si>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</si>
  <si>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</si>
  <si>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</si>
  <si>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</si>
  <si>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</si>
  <si>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</si>
  <si>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</si>
  <si>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</si>
  <si>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</si>
  <si>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</si>
  <si>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</si>
  <si>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</si>
  <si>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</si>
  <si>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</si>
  <si>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</si>
  <si>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</si>
  <si>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</si>
  <si>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</si>
  <si>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</si>
  <si>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</si>
  <si>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</si>
  <si>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</si>
  <si>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</si>
  <si>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</si>
  <si>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</si>
  <si>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</si>
  <si>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</si>
  <si>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</si>
  <si>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</si>
  <si>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</si>
  <si>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</si>
  <si>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</si>
  <si>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</si>
  <si>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</si>
  <si>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</si>
  <si>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</si>
  <si>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</si>
  <si>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</si>
  <si>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</si>
  <si>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</si>
  <si>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</si>
  <si>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</si>
  <si>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</si>
  <si>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</si>
  <si>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</si>
  <si>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</si>
  <si>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</si>
  <si>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</si>
  <si>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</si>
  <si>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</si>
  <si>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</si>
  <si>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</si>
  <si>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</si>
  <si>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</si>
  <si>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</si>
  <si>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</si>
  <si>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</si>
  <si>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</si>
  <si>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</si>
  <si>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</si>
  <si>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</si>
  <si>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</si>
  <si>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</si>
  <si>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</si>
  <si>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</si>
  <si>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</si>
  <si>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</si>
  <si>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</si>
  <si>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</si>
  <si>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</si>
  <si>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</si>
  <si>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</si>
  <si>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</si>
  <si>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</si>
  <si>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</si>
  <si>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</si>
  <si>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</si>
  <si>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</si>
  <si>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</si>
  <si>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</si>
  <si>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</si>
  <si>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</si>
  <si>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</si>
  <si>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</si>
  <si>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</si>
  <si>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</si>
  <si>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</si>
  <si>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</si>
  <si>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</si>
  <si>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</si>
  <si>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</si>
  <si>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</si>
  <si>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</si>
  <si>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</si>
  <si>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</si>
  <si>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</si>
  <si>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</si>
  <si>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</si>
  <si>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</si>
  <si>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</si>
  <si>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</si>
  <si>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</si>
  <si>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</si>
  <si>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</si>
  <si>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</si>
  <si>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</si>
  <si>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</si>
  <si>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</si>
  <si>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</si>
  <si>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</si>
  <si>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</si>
  <si>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</si>
  <si>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</si>
  <si>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</si>
  <si>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</si>
  <si>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</si>
  <si>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</si>
  <si>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</si>
  <si>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</si>
  <si>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</si>
  <si>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</si>
  <si>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</si>
  <si>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</si>
  <si>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</si>
  <si>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</si>
  <si>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</si>
  <si>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</si>
  <si>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</si>
  <si>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</si>
  <si>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</si>
  <si>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</si>
  <si>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</si>
  <si>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</si>
  <si>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</si>
  <si>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</si>
  <si>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</si>
  <si>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</si>
  <si>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</si>
  <si>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</si>
  <si>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</si>
  <si>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</si>
  <si>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</si>
  <si>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</si>
  <si>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</si>
  <si>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</si>
  <si>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</si>
  <si>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</si>
  <si>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</si>
  <si>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</si>
  <si>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</si>
  <si>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</si>
  <si>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</si>
  <si>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</si>
  <si>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</si>
  <si>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</si>
  <si>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</si>
  <si>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</si>
  <si>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</si>
  <si>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</si>
  <si>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</si>
  <si>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</si>
  <si>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</si>
  <si>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</si>
  <si>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</si>
  <si>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</si>
  <si>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</si>
  <si>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</si>
  <si>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</si>
  <si>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</si>
  <si>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</si>
  <si>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</si>
  <si>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</si>
  <si>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</si>
  <si>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</si>
  <si>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</si>
  <si>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</si>
  <si>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</si>
  <si>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</si>
  <si>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</si>
  <si>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</si>
  <si>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</si>
  <si>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</si>
  <si>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</si>
  <si>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</si>
  <si>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</si>
  <si>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</si>
  <si>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</si>
  <si>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</si>
  <si>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</si>
  <si>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</si>
  <si>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</si>
  <si>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</si>
  <si>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</si>
  <si>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</si>
  <si>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</si>
  <si>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</si>
  <si>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</si>
  <si>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</si>
  <si>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</si>
  <si>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</si>
  <si>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</si>
  <si>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</si>
  <si>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</si>
  <si>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</si>
  <si>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</si>
  <si>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</si>
  <si>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</si>
  <si>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</si>
  <si>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</si>
  <si>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</si>
  <si>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</si>
  <si>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</si>
  <si>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</si>
  <si>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</si>
  <si>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</si>
  <si>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</si>
  <si>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</si>
  <si>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</si>
  <si>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</si>
  <si>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</si>
  <si>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</si>
  <si>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</si>
  <si>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</si>
  <si>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</si>
  <si>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</si>
  <si>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</si>
  <si>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</si>
  <si>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</si>
  <si>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</si>
  <si>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</si>
  <si>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</si>
  <si>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</si>
  <si>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</si>
  <si>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</si>
  <si>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</si>
  <si>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</si>
  <si>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</si>
  <si>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</si>
  <si>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</si>
  <si>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</si>
  <si>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</si>
  <si>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</si>
  <si>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</si>
  <si>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</si>
  <si>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</si>
  <si>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</si>
  <si>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</si>
  <si>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</si>
  <si>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</si>
  <si>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</si>
  <si>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</si>
  <si>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</si>
  <si>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</si>
  <si>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</si>
  <si>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</si>
  <si>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</si>
  <si>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</si>
  <si>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</si>
  <si>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</si>
  <si>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</si>
  <si>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</si>
  <si>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</si>
  <si>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</si>
  <si>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</si>
  <si>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</si>
  <si>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</si>
  <si>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</si>
  <si>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</si>
  <si>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</si>
  <si>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</si>
  <si>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</si>
  <si>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</si>
  <si>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</si>
  <si>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</si>
  <si>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</si>
  <si>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</si>
  <si>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</si>
  <si>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</si>
  <si>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</si>
  <si>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</si>
  <si>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</si>
  <si>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</si>
  <si>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</si>
  <si>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</si>
  <si>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</si>
  <si>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</si>
  <si>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</si>
  <si>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</si>
  <si>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</si>
  <si>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</si>
  <si>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</si>
  <si>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</si>
  <si>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</si>
  <si>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</si>
  <si>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</si>
  <si>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</si>
  <si>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</si>
  <si>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</si>
  <si>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</si>
  <si>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</si>
  <si>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</si>
  <si>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</si>
  <si>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</si>
  <si>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</si>
  <si>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</si>
  <si>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</si>
  <si>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</si>
  <si>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</si>
  <si>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</si>
  <si>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</si>
  <si>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</si>
  <si>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</si>
  <si>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</si>
  <si>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</si>
  <si>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</si>
  <si>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</si>
  <si>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</si>
  <si>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</si>
  <si>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</si>
  <si>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</si>
  <si>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</si>
  <si>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</si>
  <si>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</si>
  <si>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</si>
  <si>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</si>
  <si>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</si>
  <si>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</si>
  <si>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</si>
  <si>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</si>
  <si>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</si>
  <si>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</si>
  <si>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</si>
  <si>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</si>
  <si>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</si>
  <si>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</si>
  <si>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</si>
  <si>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</si>
  <si>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</si>
  <si>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</si>
  <si>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</si>
  <si>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</si>
  <si>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</si>
  <si>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</si>
  <si>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</si>
  <si>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</si>
  <si>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</si>
  <si>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</si>
  <si>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</si>
  <si>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</si>
  <si>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</si>
  <si>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</si>
  <si>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</si>
  <si>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</si>
  <si>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</si>
  <si>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</si>
  <si>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</si>
  <si>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</si>
  <si>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</si>
  <si>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</si>
  <si>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</si>
  <si>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</si>
  <si>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</si>
  <si>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</si>
  <si>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</si>
  <si>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</si>
  <si>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</si>
  <si>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</si>
  <si>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</si>
  <si>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</si>
  <si>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</si>
  <si>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</si>
  <si>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</si>
  <si>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</si>
  <si>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</si>
  <si>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</si>
  <si>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</si>
  <si>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</si>
  <si>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</si>
  <si>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</si>
  <si>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</si>
  <si>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</si>
  <si>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</si>
  <si>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</si>
  <si>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</si>
  <si>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</si>
  <si>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</si>
  <si>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</si>
  <si>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</si>
  <si>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</si>
  <si>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</si>
  <si>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</si>
  <si>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</si>
  <si>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</si>
  <si>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</si>
  <si>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</si>
  <si>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</si>
  <si>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</si>
  <si>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</si>
  <si>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</si>
  <si>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</si>
  <si>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</si>
  <si>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</si>
  <si>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</si>
  <si>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</si>
  <si>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</si>
  <si>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</si>
  <si>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</si>
  <si>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</si>
  <si>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</si>
  <si>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</si>
  <si>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</si>
  <si>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</si>
  <si>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</si>
  <si>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</si>
  <si>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</si>
  <si>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</si>
  <si>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</si>
  <si>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</si>
  <si>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</si>
  <si>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</si>
  <si>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</si>
  <si>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</si>
  <si>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</si>
  <si>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</si>
  <si>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</si>
  <si>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</si>
  <si>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</si>
  <si>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</si>
  <si>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</si>
  <si>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</si>
  <si>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</si>
  <si>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</si>
  <si>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</si>
  <si>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</si>
  <si>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</si>
  <si>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</si>
  <si>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</si>
  <si>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</si>
  <si>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</si>
  <si>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</si>
  <si>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</si>
  <si>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</si>
  <si>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</si>
  <si>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</si>
  <si>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</si>
  <si>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</si>
  <si>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</si>
  <si>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</si>
  <si>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</si>
  <si>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</si>
  <si>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</si>
  <si>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</si>
  <si>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</si>
  <si>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</si>
  <si>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</si>
  <si>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</si>
  <si>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</si>
  <si>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</si>
  <si>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</si>
  <si>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</si>
  <si>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</si>
  <si>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</si>
  <si>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</si>
  <si>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</si>
  <si>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</si>
  <si>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</si>
  <si>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</si>
  <si>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</si>
  <si>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</si>
  <si>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</si>
  <si>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</si>
  <si>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</si>
  <si>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</si>
  <si>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</si>
  <si>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</si>
  <si>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</si>
  <si>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</si>
  <si>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</si>
  <si>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</si>
  <si>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</si>
  <si>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</si>
  <si>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</si>
  <si>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</si>
  <si>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</si>
  <si>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</si>
  <si>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</si>
  <si>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</si>
  <si>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</si>
  <si>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</si>
  <si>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</si>
  <si>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</si>
  <si>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</si>
  <si>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</si>
  <si>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</si>
  <si>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</si>
  <si>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</si>
  <si>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</si>
  <si>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</si>
  <si>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</si>
  <si>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</si>
  <si>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</si>
  <si>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</si>
  <si>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</si>
  <si>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</si>
  <si>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</si>
  <si>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</si>
  <si>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</si>
  <si>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</si>
  <si>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</si>
  <si>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</si>
  <si>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</si>
  <si>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</si>
  <si>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</si>
  <si>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</si>
  <si>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</si>
  <si>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</si>
  <si>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</si>
  <si>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</si>
  <si>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</si>
  <si>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</si>
  <si>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</si>
  <si>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</si>
  <si>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</si>
  <si>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</si>
  <si>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</si>
  <si>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</si>
  <si>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</si>
  <si>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</si>
  <si>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</si>
  <si>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</si>
  <si>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</si>
  <si>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</si>
  <si>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</si>
  <si>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</si>
  <si>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</si>
  <si>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</si>
  <si>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</si>
  <si>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</si>
  <si>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</si>
  <si>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</si>
  <si>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</si>
  <si>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</si>
  <si>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</si>
  <si>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</si>
  <si>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</si>
  <si>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</si>
  <si>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</si>
  <si>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</si>
  <si>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</si>
  <si>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</si>
  <si>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</si>
  <si>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</si>
  <si>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</si>
  <si>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</si>
  <si>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</si>
  <si>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</si>
  <si>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</si>
  <si>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</si>
  <si>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</si>
  <si>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</si>
  <si>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</si>
  <si>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</si>
  <si>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</si>
  <si>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</si>
  <si>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</si>
  <si>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</si>
  <si>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</si>
  <si>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</si>
  <si>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</si>
  <si>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</si>
  <si>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</si>
  <si>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</si>
  <si>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</si>
  <si>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</si>
  <si>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</si>
  <si>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</si>
  <si>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</si>
  <si>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</si>
  <si>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</si>
  <si>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</si>
  <si>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</si>
  <si>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</si>
  <si>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</si>
  <si>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</si>
  <si>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</si>
  <si>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</si>
  <si>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</si>
  <si>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</si>
  <si>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</si>
  <si>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</si>
  <si>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</si>
  <si>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</si>
  <si>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</si>
  <si>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</si>
  <si>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</si>
  <si>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</si>
  <si>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</si>
  <si>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</si>
  <si>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</si>
  <si>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</si>
  <si>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</si>
  <si>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</si>
  <si>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</si>
  <si>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</si>
  <si>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</si>
  <si>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</si>
  <si>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</si>
  <si>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</si>
  <si>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</si>
  <si>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</si>
  <si>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</si>
  <si>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</si>
  <si>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</si>
  <si>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</si>
  <si>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</si>
  <si>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</si>
  <si>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</si>
  <si>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</si>
  <si>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</si>
  <si>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</si>
  <si>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</si>
  <si>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</si>
  <si>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</si>
  <si>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</si>
  <si>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</si>
  <si>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</si>
  <si>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</si>
  <si>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</si>
  <si>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</si>
  <si>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</si>
  <si>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</si>
  <si>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</si>
  <si>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</si>
  <si>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</si>
  <si>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</si>
  <si>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</si>
  <si>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</si>
  <si>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</si>
  <si>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</si>
  <si>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</si>
  <si>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</si>
  <si>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</si>
  <si>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</si>
  <si>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</si>
  <si>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</si>
  <si>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</si>
  <si>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</si>
  <si>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</si>
  <si>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</si>
  <si>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</si>
  <si>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</si>
  <si>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</si>
  <si>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</si>
  <si>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</si>
  <si>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</si>
  <si>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</si>
  <si>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</si>
  <si>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</si>
  <si>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</si>
  <si>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</si>
  <si>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</si>
  <si>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</si>
  <si>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</si>
  <si>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</si>
  <si>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</si>
  <si>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</si>
  <si>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</si>
  <si>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</si>
  <si>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</si>
  <si>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</si>
  <si>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</si>
  <si>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</si>
  <si>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</si>
  <si>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</si>
  <si>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</si>
  <si>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</si>
  <si>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</si>
  <si>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</si>
  <si>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</si>
  <si>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</si>
  <si>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</si>
  <si>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</si>
  <si>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</si>
  <si>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</si>
  <si>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</si>
  <si>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</si>
  <si>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</si>
  <si>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</si>
  <si>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</si>
  <si>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</si>
  <si>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</si>
  <si>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</si>
  <si>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</si>
  <si>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</si>
  <si>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</si>
  <si>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</si>
  <si>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</si>
  <si>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</si>
  <si>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</si>
  <si>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</si>
  <si>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</si>
  <si>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</si>
  <si>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</si>
  <si>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</si>
  <si>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</si>
  <si>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</si>
  <si>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</si>
  <si>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</si>
  <si>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</si>
  <si>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</si>
  <si>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</si>
  <si>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</si>
  <si>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</si>
  <si>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</si>
  <si>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</si>
  <si>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</si>
  <si>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</si>
  <si>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</si>
  <si>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</si>
  <si>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</si>
  <si>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</si>
  <si>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</si>
  <si>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</si>
  <si>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</si>
  <si>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</si>
  <si>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</si>
  <si>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</si>
  <si>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</si>
  <si>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</si>
  <si>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</si>
  <si>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</si>
  <si>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</si>
  <si>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</si>
  <si>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</si>
  <si>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</si>
  <si>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</si>
  <si>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</si>
  <si>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</si>
  <si>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</si>
  <si>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</si>
  <si>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</si>
  <si>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</si>
  <si>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</si>
  <si>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</si>
  <si>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</si>
  <si>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</si>
  <si>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</si>
  <si>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</si>
  <si>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</si>
  <si>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</si>
  <si>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</si>
  <si>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</si>
  <si>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</si>
  <si>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</si>
  <si>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</si>
  <si>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</si>
  <si>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</si>
  <si>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</si>
  <si>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</si>
  <si>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</si>
  <si>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</si>
  <si>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</si>
  <si>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</si>
  <si>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</si>
  <si>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</si>
  <si>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</si>
  <si>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</si>
  <si>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</si>
  <si>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</si>
  <si>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</si>
  <si>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</si>
  <si>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</si>
  <si>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</si>
  <si>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</si>
  <si>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</si>
  <si>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</si>
  <si>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</si>
  <si>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</si>
  <si>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</si>
  <si>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</si>
  <si>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</si>
  <si>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</si>
  <si>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</si>
  <si>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</si>
  <si>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</si>
  <si>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</si>
  <si>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</si>
  <si>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</si>
  <si>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</si>
  <si>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</si>
  <si>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</si>
  <si>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</si>
  <si>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</si>
  <si>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</si>
  <si>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</si>
  <si>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</si>
  <si>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</si>
  <si>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</si>
  <si>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</si>
  <si>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</si>
  <si>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</si>
  <si>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</si>
  <si>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</si>
  <si>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</si>
  <si>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</si>
  <si>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</si>
  <si>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</si>
  <si>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</si>
  <si>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</si>
  <si>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</si>
  <si>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</si>
  <si>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</si>
  <si>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</si>
  <si>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</si>
  <si>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</si>
  <si>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</si>
  <si>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</si>
  <si>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</si>
  <si>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</si>
  <si>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</si>
  <si>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</si>
  <si>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</si>
  <si>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</si>
  <si>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</si>
  <si>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</si>
  <si>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</si>
  <si>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</si>
  <si>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</si>
  <si>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</si>
  <si>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</si>
  <si>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</si>
  <si>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</si>
  <si>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</si>
  <si>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</si>
  <si>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</si>
  <si>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</si>
  <si>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</si>
  <si>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</si>
  <si>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</si>
  <si>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</si>
  <si>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</si>
  <si>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</si>
  <si>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</si>
  <si>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</si>
  <si>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</si>
  <si>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</si>
  <si>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</si>
  <si>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</si>
  <si>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</si>
  <si>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</si>
  <si>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</si>
  <si>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</si>
  <si>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</si>
  <si>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</si>
  <si>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</si>
  <si>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</si>
  <si>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</si>
  <si>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</si>
  <si>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</si>
  <si>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</si>
  <si>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</si>
  <si>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</si>
  <si>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</si>
  <si>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</si>
  <si>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</si>
  <si>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</si>
  <si>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</si>
  <si>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</si>
  <si>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</si>
  <si>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</si>
  <si>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</si>
  <si>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</si>
  <si>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</si>
  <si>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</si>
  <si>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</si>
  <si>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</si>
  <si>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</si>
  <si>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</si>
  <si>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</si>
  <si>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</si>
  <si>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</si>
  <si>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</si>
  <si>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</si>
  <si>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</si>
  <si>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</si>
  <si>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</si>
  <si>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</si>
  <si>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</si>
  <si>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</si>
  <si>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</si>
  <si>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</si>
  <si>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</si>
  <si>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</si>
  <si>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</si>
  <si>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</si>
  <si>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</si>
  <si>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</si>
  <si>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</si>
  <si>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</si>
  <si>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</si>
  <si>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</si>
  <si>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</si>
  <si>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</si>
  <si>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</si>
  <si>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</si>
  <si>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</si>
  <si>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</si>
  <si>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</si>
  <si>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</si>
  <si>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</si>
  <si>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</si>
  <si>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</si>
  <si>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</si>
  <si>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</si>
  <si>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</si>
  <si>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</si>
  <si>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</si>
  <si>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</si>
  <si>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</si>
  <si>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</si>
  <si>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</si>
  <si>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</si>
  <si>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</si>
  <si>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</si>
  <si>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</si>
  <si>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</si>
  <si>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</si>
  <si>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</si>
  <si>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</si>
  <si>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</si>
  <si>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</si>
  <si>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</si>
  <si>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</si>
  <si>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</si>
  <si>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</si>
  <si>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</si>
  <si>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</si>
  <si>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</si>
  <si>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</si>
  <si>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</si>
  <si>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</si>
  <si>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</si>
  <si>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</si>
  <si>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</si>
  <si>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</si>
  <si>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</si>
  <si>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</si>
  <si>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</si>
  <si>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</si>
  <si>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</si>
  <si>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</si>
  <si>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</si>
  <si>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</si>
  <si>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</si>
  <si>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</si>
  <si>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</si>
  <si>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</si>
  <si>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</si>
  <si>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</si>
  <si>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</si>
  <si>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</si>
  <si>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</si>
  <si>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</si>
  <si>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</si>
  <si>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</si>
  <si>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</si>
  <si>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</si>
  <si>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</si>
  <si>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</si>
  <si>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</si>
  <si>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</si>
  <si>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</si>
  <si>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</si>
  <si>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</si>
  <si>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</si>
  <si>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</si>
  <si>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</si>
  <si>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</si>
  <si>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</si>
  <si>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</si>
  <si>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</si>
  <si>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</si>
  <si>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</si>
  <si>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</si>
  <si>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</si>
  <si>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</si>
  <si>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</si>
  <si>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</si>
  <si>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</si>
  <si>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</si>
  <si>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</si>
  <si>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</si>
  <si>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</si>
  <si>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</si>
  <si>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</si>
  <si>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</si>
  <si>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</si>
  <si>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</si>
  <si>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</si>
  <si>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</si>
  <si>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</si>
  <si>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</si>
  <si>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</si>
  <si>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</si>
  <si>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</si>
  <si>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</si>
  <si>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</si>
  <si>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</si>
  <si>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</si>
  <si>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</si>
  <si>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</si>
  <si>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</si>
  <si>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</si>
  <si>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</si>
  <si>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</si>
  <si>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</si>
  <si>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</si>
  <si>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</si>
  <si>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</si>
  <si>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</si>
  <si>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</si>
  <si>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</si>
  <si>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</si>
  <si>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</si>
  <si>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</si>
  <si>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</si>
  <si>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</si>
  <si>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</si>
  <si>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</si>
  <si>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</si>
  <si>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</si>
  <si>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</si>
  <si>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</si>
  <si>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</si>
  <si>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</si>
  <si>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</si>
  <si>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</si>
  <si>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</si>
  <si>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</si>
  <si>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</si>
  <si>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</si>
  <si>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</si>
  <si>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</si>
  <si>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</si>
  <si>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</si>
  <si>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</si>
  <si>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</si>
  <si>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</si>
  <si>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</si>
  <si>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</si>
  <si>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</si>
  <si>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</si>
  <si>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</si>
  <si>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</si>
  <si>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</si>
  <si>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</si>
  <si>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</si>
  <si>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</si>
  <si>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</si>
  <si>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</si>
  <si>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</si>
  <si>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</si>
  <si>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</si>
  <si>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</si>
  <si>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</si>
  <si>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</si>
  <si>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</si>
  <si>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</si>
  <si>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</si>
  <si>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</si>
  <si>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</si>
  <si>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</si>
  <si>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</si>
  <si>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</si>
  <si>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</si>
  <si>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</si>
  <si>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</si>
  <si>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</si>
  <si>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</si>
  <si>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</si>
  <si>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</si>
  <si>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</si>
  <si>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</si>
  <si>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</si>
  <si>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</si>
  <si>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</si>
  <si>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</si>
  <si>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</si>
  <si>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</si>
  <si>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</si>
  <si>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</si>
  <si>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</si>
  <si>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</si>
  <si>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</si>
  <si>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</si>
  <si>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</si>
  <si>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</si>
  <si>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</si>
  <si>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</si>
  <si>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</si>
  <si>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</si>
  <si>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</si>
  <si>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</si>
  <si>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</si>
  <si>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</si>
  <si>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</si>
  <si>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</si>
  <si>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</si>
  <si>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</si>
  <si>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</si>
  <si>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</si>
  <si>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</si>
  <si>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</si>
  <si>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</si>
  <si>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</si>
  <si>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</si>
  <si>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</si>
  <si>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</si>
  <si>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</si>
  <si>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</si>
  <si>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</si>
  <si>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</si>
  <si>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</si>
  <si>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</si>
  <si>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</si>
  <si>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</si>
  <si>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</si>
  <si>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</si>
  <si>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</si>
  <si>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</si>
  <si>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</si>
  <si>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</si>
  <si>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</si>
  <si>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</si>
  <si>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</si>
  <si>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</si>
  <si>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</si>
  <si>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</si>
  <si>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</si>
  <si>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</si>
  <si>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</si>
  <si>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</si>
  <si>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</si>
  <si>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</si>
  <si>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</si>
  <si>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</si>
  <si>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</si>
  <si>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</si>
  <si>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</si>
  <si>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</si>
  <si>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</si>
  <si>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</si>
  <si>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</si>
  <si>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</si>
  <si>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</si>
  <si>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</si>
  <si>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</si>
  <si>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</si>
  <si>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</si>
  <si>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</si>
  <si>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</si>
  <si>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</si>
  <si>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</si>
  <si>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</si>
  <si>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</si>
  <si>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</si>
  <si>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</si>
  <si>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</si>
  <si>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</si>
  <si>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</si>
  <si>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</si>
  <si>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</si>
  <si>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</si>
  <si>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</si>
  <si>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</si>
  <si>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</si>
  <si>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</si>
  <si>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</si>
  <si>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</si>
  <si>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</si>
  <si>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</si>
  <si>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</si>
  <si>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</si>
  <si>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</si>
  <si>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</si>
  <si>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</si>
  <si>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</si>
  <si>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</si>
  <si>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</si>
  <si>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</si>
  <si>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</si>
  <si>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</si>
  <si>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</si>
  <si>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</si>
  <si>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</si>
  <si>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</si>
  <si>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</si>
  <si>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</si>
  <si>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</si>
  <si>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</si>
  <si>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</si>
  <si>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</si>
  <si>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</si>
  <si>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</si>
  <si>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</si>
  <si>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</si>
  <si>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</si>
  <si>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</si>
  <si>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</si>
  <si>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</si>
  <si>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</si>
  <si>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</si>
  <si>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</si>
  <si>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</si>
  <si>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</si>
  <si>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</si>
  <si>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</si>
  <si>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</si>
  <si>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</si>
  <si>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</si>
  <si>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</si>
  <si>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</si>
  <si>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</si>
  <si>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</si>
  <si>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</si>
  <si>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</si>
  <si>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</si>
  <si>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</si>
  <si>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</si>
  <si>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</si>
  <si>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</si>
  <si>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</si>
  <si>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</si>
  <si>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</si>
  <si>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</si>
  <si>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</si>
  <si>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</si>
  <si>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</si>
  <si>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</si>
  <si>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</si>
  <si>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</si>
  <si>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</si>
  <si>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</si>
  <si>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</si>
  <si>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</si>
  <si>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</si>
  <si>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</si>
  <si>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</si>
  <si>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</si>
  <si>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</si>
  <si>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</si>
  <si>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</si>
  <si>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</si>
  <si>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</si>
  <si>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</si>
  <si>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</si>
  <si>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</si>
  <si>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</si>
  <si>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</si>
  <si>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</si>
  <si>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</si>
  <si>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</si>
  <si>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</si>
  <si>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</si>
  <si>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</si>
  <si>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</si>
  <si>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</si>
  <si>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</si>
  <si>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</si>
  <si>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</si>
  <si>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</si>
  <si>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</si>
  <si>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</si>
  <si>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</si>
  <si>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</si>
  <si>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</si>
  <si>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</si>
  <si>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</si>
  <si>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</si>
  <si>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</si>
  <si>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</si>
  <si>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</si>
  <si>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</si>
  <si>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</si>
  <si>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</si>
  <si>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</si>
  <si>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</si>
  <si>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</si>
  <si>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</si>
  <si>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</si>
  <si>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</si>
  <si>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</si>
  <si>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</si>
  <si>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</si>
  <si>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</si>
  <si>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</si>
  <si>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</si>
  <si>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</si>
  <si>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</si>
  <si>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</si>
  <si>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</si>
  <si>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</si>
  <si>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</si>
  <si>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</si>
  <si>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</si>
  <si>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</si>
  <si>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</si>
  <si>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</si>
  <si>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</si>
  <si>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</si>
  <si>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</si>
  <si>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</si>
  <si>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</si>
  <si>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</si>
  <si>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</si>
  <si>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</si>
  <si>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</si>
  <si>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</si>
  <si>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</si>
  <si>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</si>
  <si>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</si>
  <si>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</si>
  <si>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</si>
  <si>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</si>
  <si>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</si>
  <si>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</si>
  <si>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</si>
  <si>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</si>
  <si>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</si>
  <si>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</si>
  <si>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</si>
  <si>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</si>
  <si>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</si>
  <si>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</si>
  <si>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</si>
  <si>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</si>
  <si>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</si>
  <si>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</si>
  <si>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</si>
  <si>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</si>
  <si>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</si>
  <si>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</si>
  <si>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</si>
  <si>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</si>
  <si>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</si>
  <si>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</si>
  <si>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</si>
  <si>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</si>
  <si>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</si>
  <si>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</si>
  <si>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</si>
  <si>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</si>
  <si>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</si>
  <si>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</si>
  <si>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</si>
  <si>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</si>
  <si>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</si>
  <si>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</si>
  <si>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</si>
  <si>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</si>
  <si>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</si>
  <si>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</si>
  <si>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</si>
  <si>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</si>
  <si>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</si>
  <si>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</si>
  <si>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</si>
  <si>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</si>
  <si>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</si>
  <si>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</si>
  <si>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</si>
  <si>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</si>
  <si>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</si>
  <si>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</si>
  <si>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</si>
  <si>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</si>
  <si>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</si>
  <si>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</si>
  <si>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</si>
  <si>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</si>
  <si>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</si>
  <si>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</si>
  <si>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</si>
  <si>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</si>
  <si>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</si>
  <si>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</si>
  <si>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</si>
  <si>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</si>
  <si>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</si>
  <si>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</si>
  <si>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</si>
  <si>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</si>
  <si>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</si>
  <si>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</si>
  <si>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</si>
  <si>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</si>
  <si>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</si>
  <si>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</si>
  <si>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</si>
  <si>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</si>
  <si>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</si>
  <si>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</si>
  <si>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</si>
  <si>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</si>
  <si>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</si>
  <si>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</si>
  <si>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</si>
  <si>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</si>
  <si>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</si>
  <si>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</si>
  <si>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</si>
  <si>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</si>
  <si>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</si>
  <si>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</si>
  <si>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</si>
  <si>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</si>
  <si>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</si>
  <si>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</si>
  <si>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</si>
  <si>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</si>
  <si>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</si>
  <si>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</si>
  <si>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</si>
  <si>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</si>
  <si>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</si>
  <si>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</si>
  <si>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</si>
  <si>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</si>
  <si>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</si>
  <si>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</si>
  <si>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</si>
  <si>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</si>
  <si>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</si>
  <si>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</si>
  <si>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</si>
  <si>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</si>
  <si>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</si>
  <si>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</si>
  <si>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</si>
  <si>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</si>
  <si>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</si>
  <si>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</si>
  <si>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</si>
  <si>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</si>
  <si>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</si>
  <si>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</si>
  <si>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</si>
  <si>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</si>
  <si>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</si>
  <si>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</si>
  <si>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</si>
  <si>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</si>
  <si>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</si>
  <si>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</si>
  <si>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</si>
  <si>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</si>
  <si>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</si>
  <si>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</si>
  <si>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</si>
  <si>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</si>
  <si>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</si>
  <si>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</si>
  <si>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</si>
  <si>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</si>
  <si>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</si>
  <si>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</si>
  <si>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</si>
  <si>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</si>
  <si>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</si>
  <si>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</si>
  <si>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</si>
  <si>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</si>
  <si>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</si>
  <si>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</si>
  <si>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</si>
  <si>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</si>
  <si>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</si>
  <si>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</si>
  <si>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</si>
  <si>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</si>
  <si>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</si>
  <si>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</si>
  <si>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</si>
  <si>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</si>
  <si>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</si>
  <si>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</si>
  <si>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</si>
  <si>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</si>
  <si>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</si>
  <si>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</si>
  <si>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</si>
  <si>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</si>
  <si>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</si>
  <si>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</si>
  <si>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</si>
  <si>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</si>
  <si>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</si>
  <si>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</si>
  <si>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</si>
  <si>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</si>
  <si>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</si>
  <si>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</si>
  <si>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</si>
  <si>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</si>
  <si>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</si>
  <si>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</si>
  <si>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</si>
  <si>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</si>
  <si>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</si>
  <si>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</si>
  <si>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</si>
  <si>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</si>
  <si>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</si>
  <si>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</si>
  <si>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</si>
  <si>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</si>
  <si>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</si>
  <si>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</si>
  <si>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</si>
  <si>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</si>
  <si>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</si>
  <si>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</si>
  <si>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</si>
  <si>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</si>
  <si>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</si>
  <si>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</si>
  <si>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</si>
  <si>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</si>
  <si>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</si>
  <si>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</si>
  <si>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</si>
  <si>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</si>
  <si>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</si>
  <si>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</si>
  <si>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</si>
  <si>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</si>
  <si>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</si>
  <si>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</si>
  <si>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</si>
  <si>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</si>
  <si>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</si>
  <si>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</si>
  <si>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</si>
  <si>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</si>
  <si>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</si>
  <si>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</si>
  <si>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</si>
  <si>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</si>
  <si>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</si>
  <si>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</si>
  <si>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</si>
  <si>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</si>
  <si>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</si>
  <si>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</si>
  <si>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</si>
  <si>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</si>
  <si>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</si>
  <si>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</si>
  <si>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</si>
  <si>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</si>
  <si>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</si>
  <si>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</si>
  <si>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</si>
  <si>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</si>
  <si>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</si>
  <si>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</si>
  <si>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</si>
  <si>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</si>
  <si>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</si>
  <si>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</si>
  <si>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</si>
  <si>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</si>
  <si>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</si>
  <si>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</si>
  <si>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</si>
  <si>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</si>
  <si>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</si>
  <si>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</si>
  <si>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</si>
  <si>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</si>
  <si>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</si>
  <si>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</si>
  <si>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</si>
  <si>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</si>
  <si>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</si>
  <si>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</si>
  <si>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</si>
  <si>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</si>
  <si>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</si>
  <si>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</si>
  <si>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</si>
  <si>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</si>
  <si>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</si>
  <si>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</si>
  <si>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</si>
  <si>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</si>
  <si>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</si>
  <si>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</si>
  <si>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</si>
  <si>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</si>
  <si>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</si>
  <si>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</si>
  <si>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</si>
  <si>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</si>
  <si>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</si>
  <si>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</si>
  <si>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</si>
  <si>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</si>
  <si>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</si>
  <si>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</si>
  <si>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</si>
  <si>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</si>
  <si>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</si>
  <si>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</si>
  <si>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</si>
  <si>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</si>
  <si>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</si>
  <si>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</si>
  <si>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</si>
  <si>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</si>
  <si>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</si>
  <si>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</si>
  <si>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</si>
  <si>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</si>
  <si>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</si>
  <si>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</si>
  <si>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</si>
  <si>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</si>
  <si>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</si>
  <si>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</si>
  <si>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</si>
  <si>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</si>
  <si>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</si>
  <si>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</si>
  <si>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</si>
  <si>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</si>
  <si>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</si>
  <si>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</si>
  <si>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</si>
  <si>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</si>
  <si>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</si>
  <si>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</si>
  <si>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</si>
  <si>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</si>
  <si>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</si>
  <si>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</si>
  <si>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</si>
  <si>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</si>
  <si>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</si>
  <si>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</si>
  <si>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</si>
  <si>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</si>
  <si>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</si>
  <si>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</si>
  <si>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</si>
  <si>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</si>
  <si>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</si>
  <si>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</si>
  <si>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</si>
  <si>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</si>
  <si>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</si>
  <si>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</si>
  <si>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</si>
  <si>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</si>
  <si>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</si>
  <si>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</si>
  <si>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</si>
  <si>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</si>
  <si>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</si>
  <si>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</si>
  <si>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</si>
  <si>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</si>
  <si>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</si>
  <si>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</si>
  <si>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</si>
  <si>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</si>
  <si>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</si>
  <si>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</si>
  <si>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</si>
  <si>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</si>
  <si>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</si>
  <si>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</si>
  <si>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</si>
  <si>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</si>
  <si>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</si>
  <si>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</si>
  <si>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</si>
  <si>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</si>
  <si>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</si>
  <si>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</si>
  <si>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</si>
  <si>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</si>
  <si>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</si>
  <si>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</si>
  <si>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</si>
  <si>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</si>
  <si>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</si>
  <si>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</si>
  <si>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</si>
  <si>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</si>
  <si>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</si>
  <si>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</si>
  <si>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</si>
  <si>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</si>
  <si>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</si>
  <si>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</si>
  <si>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</si>
  <si>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</si>
  <si>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</si>
  <si>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</si>
  <si>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</si>
  <si>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</si>
  <si>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</si>
  <si>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</si>
  <si>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</si>
  <si>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</si>
  <si>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</si>
  <si>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</si>
  <si>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</si>
  <si>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</si>
  <si>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</si>
  <si>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</si>
  <si>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</si>
  <si>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</si>
  <si>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</si>
  <si>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</si>
  <si>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</si>
  <si>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</si>
  <si>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</si>
  <si>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</si>
  <si>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</si>
  <si>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</si>
  <si>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</si>
  <si>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</si>
  <si>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</si>
  <si>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</si>
  <si>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</si>
  <si>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</si>
  <si>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</si>
  <si>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</si>
  <si>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</si>
  <si>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</si>
  <si>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</si>
  <si>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</si>
  <si>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</si>
  <si>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</si>
  <si>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</si>
  <si>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</si>
  <si>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</si>
  <si>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</si>
  <si>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</si>
  <si>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</si>
  <si>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</si>
  <si>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</si>
  <si>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</si>
  <si>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</si>
  <si>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</si>
  <si>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</si>
  <si>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</si>
  <si>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</si>
  <si>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</si>
  <si>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</si>
  <si>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</si>
  <si>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</si>
  <si>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</si>
  <si>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</si>
  <si>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</si>
  <si>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</si>
  <si>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</si>
  <si>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</si>
  <si>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</si>
  <si>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</si>
  <si>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</si>
  <si>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</si>
  <si>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</si>
  <si>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</si>
  <si>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</si>
  <si>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</si>
  <si>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</si>
  <si>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</si>
  <si>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</si>
  <si>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</si>
  <si>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</si>
  <si>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</si>
  <si>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</si>
  <si>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</si>
  <si>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</si>
  <si>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</si>
  <si>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</si>
  <si>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</si>
  <si>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</si>
  <si>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</si>
  <si>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</si>
  <si>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</si>
  <si>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</si>
  <si>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</si>
  <si>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</si>
  <si>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</si>
  <si>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</si>
  <si>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</si>
  <si>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</si>
  <si>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</si>
  <si>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</si>
  <si>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</si>
  <si>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</si>
  <si>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</si>
  <si>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</si>
  <si>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</si>
  <si>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</si>
  <si>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</si>
  <si>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</si>
  <si>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</si>
  <si>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</si>
  <si>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</si>
  <si>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</si>
  <si>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</si>
  <si>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</si>
  <si>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</si>
  <si>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</si>
  <si>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</si>
  <si>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</si>
  <si>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</si>
  <si>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</si>
  <si>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</si>
  <si>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</si>
  <si>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</si>
  <si>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</si>
  <si>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</si>
  <si>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</si>
  <si>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</si>
  <si>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</si>
  <si>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</si>
  <si>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</si>
  <si>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</si>
  <si>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</si>
  <si>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</si>
  <si>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</si>
  <si>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</si>
  <si>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</si>
  <si>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</si>
  <si>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</si>
  <si>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</si>
  <si>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</si>
  <si>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</si>
  <si>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</si>
  <si>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</si>
  <si>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</si>
  <si>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</si>
  <si>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</si>
  <si>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</si>
  <si>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</si>
  <si>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</si>
  <si>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</si>
  <si>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</si>
  <si>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</si>
  <si>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</si>
  <si>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</si>
  <si>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</si>
  <si>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</si>
  <si>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</si>
  <si>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</si>
  <si>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</si>
  <si>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</si>
  <si>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</si>
  <si>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</si>
  <si>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</si>
  <si>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</si>
  <si>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</si>
  <si>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</si>
  <si>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</si>
  <si>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</si>
  <si>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</si>
  <si>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</si>
  <si>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</si>
  <si>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</si>
  <si>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</si>
  <si>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</si>
  <si>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</si>
  <si>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</si>
  <si>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</si>
  <si>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</si>
  <si>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</si>
  <si>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</si>
  <si>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</si>
  <si>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</si>
  <si>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</si>
  <si>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</si>
  <si>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</si>
  <si>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</si>
  <si>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</si>
  <si>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</si>
  <si>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</si>
  <si>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</si>
  <si>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</si>
  <si>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</si>
  <si>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</si>
  <si>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</si>
  <si>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</si>
  <si>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</si>
  <si>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</si>
  <si>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</si>
  <si>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</si>
  <si>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</si>
  <si>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</si>
  <si>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</si>
  <si>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</si>
  <si>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</si>
  <si>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</si>
  <si>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</si>
  <si>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</si>
  <si>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</si>
  <si>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</si>
  <si>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</si>
  <si>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</si>
  <si>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</si>
  <si>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</si>
  <si>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</si>
  <si>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</si>
  <si>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</si>
  <si>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</si>
  <si>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</si>
  <si>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</si>
  <si>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</si>
  <si>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</si>
  <si>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</si>
  <si>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</si>
  <si>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</si>
  <si>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</si>
  <si>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</si>
  <si>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</si>
  <si>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</si>
  <si>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</si>
  <si>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</si>
  <si>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</si>
  <si>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</si>
  <si>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</si>
  <si>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</si>
  <si>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</si>
  <si>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</si>
  <si>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</si>
  <si>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</si>
  <si>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</si>
  <si>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</si>
  <si>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</si>
  <si>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</si>
  <si>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</si>
  <si>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</si>
  <si>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</si>
  <si>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</si>
  <si>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</si>
  <si>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</si>
  <si>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</si>
  <si>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</si>
  <si>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</si>
  <si>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</si>
  <si>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</si>
  <si>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</si>
  <si>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</si>
  <si>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</si>
  <si>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</si>
  <si>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</si>
  <si>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</si>
  <si>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</si>
  <si>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</si>
  <si>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</si>
  <si>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</si>
  <si>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</si>
  <si>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</si>
  <si>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</si>
  <si>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</si>
  <si>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</si>
  <si>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</si>
  <si>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</si>
  <si>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</si>
  <si>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</si>
  <si>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</si>
  <si>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</si>
  <si>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</si>
  <si>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</si>
  <si>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</si>
  <si>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</si>
  <si>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</si>
  <si>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</si>
  <si>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</si>
  <si>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</si>
  <si>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</si>
  <si>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</si>
  <si>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</si>
  <si>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</si>
  <si>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</si>
  <si>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</si>
  <si>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</si>
  <si>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</si>
  <si>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</si>
  <si>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</si>
  <si>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</si>
  <si>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</si>
  <si>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</si>
  <si>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</si>
  <si>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</si>
  <si>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</si>
  <si>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</si>
  <si>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</si>
  <si>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</si>
  <si>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</si>
  <si>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</si>
  <si>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</si>
  <si>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</si>
  <si>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</si>
  <si>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</si>
  <si>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</si>
  <si>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</si>
  <si>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</si>
  <si>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</si>
  <si>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</si>
  <si>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</si>
  <si>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</si>
  <si>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</si>
  <si>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</si>
  <si>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</si>
  <si>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</si>
  <si>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</si>
  <si>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</si>
  <si>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</si>
  <si>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</si>
  <si>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</si>
  <si>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</si>
  <si>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</si>
  <si>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</si>
  <si>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</si>
  <si>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</si>
  <si>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</si>
  <si>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</si>
  <si>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</si>
  <si>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</si>
  <si>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</si>
  <si>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</si>
  <si>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</si>
  <si>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</si>
  <si>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</si>
  <si>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</si>
  <si>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</si>
  <si>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</si>
  <si>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</si>
  <si>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</si>
  <si>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</si>
  <si>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</si>
  <si>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</si>
  <si>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</si>
  <si>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</si>
  <si>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</si>
  <si>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</si>
  <si>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</si>
  <si>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</si>
  <si>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</si>
  <si>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</si>
  <si>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</si>
  <si>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</si>
  <si>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</si>
  <si>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</si>
  <si>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</si>
  <si>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</si>
  <si>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</si>
  <si>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</si>
  <si>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</si>
  <si>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</si>
  <si>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</si>
  <si>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</si>
  <si>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</si>
  <si>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</si>
  <si>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</si>
  <si>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</si>
  <si>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</si>
  <si>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</si>
  <si>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</si>
  <si>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</si>
  <si>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</si>
  <si>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</si>
  <si>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</si>
  <si>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</si>
  <si>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</si>
  <si>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</si>
  <si>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</si>
  <si>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</si>
  <si>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</si>
  <si>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</si>
  <si>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</si>
  <si>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</si>
  <si>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</si>
  <si>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</si>
  <si>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</si>
  <si>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</si>
  <si>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</si>
  <si>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</si>
  <si>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</si>
  <si>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</si>
  <si>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</si>
  <si>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</si>
  <si>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</si>
  <si>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</si>
  <si>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</si>
  <si>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</si>
  <si>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</si>
  <si>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</si>
  <si>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</si>
  <si>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</si>
  <si>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</si>
  <si>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</si>
  <si>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</si>
  <si>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</si>
  <si>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</si>
  <si>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</si>
  <si>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</si>
  <si>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</si>
  <si>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</si>
  <si>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</si>
  <si>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</si>
  <si>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</si>
  <si>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</si>
  <si>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</si>
  <si>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</si>
  <si>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</si>
  <si>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</si>
  <si>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</si>
  <si>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</si>
  <si>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</si>
  <si>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</si>
  <si>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</si>
  <si>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</si>
  <si>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</si>
  <si>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</si>
  <si>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</si>
  <si>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</si>
  <si>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</si>
  <si>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</si>
  <si>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</si>
  <si>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</si>
  <si>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</si>
  <si>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</si>
  <si>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</si>
  <si>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</si>
  <si>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</si>
  <si>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</si>
  <si>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</si>
  <si>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</si>
  <si>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</si>
  <si>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</si>
  <si>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</si>
  <si>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</si>
  <si>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</si>
  <si>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</si>
  <si>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</si>
  <si>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</si>
  <si>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</si>
  <si>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</si>
  <si>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</si>
  <si>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</si>
  <si>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</si>
  <si>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</si>
  <si>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</si>
  <si>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</si>
  <si>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</si>
  <si>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</si>
  <si>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</si>
  <si>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</si>
  <si>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</si>
  <si>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</si>
  <si>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</si>
  <si>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</si>
  <si>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</si>
  <si>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</si>
  <si>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</si>
  <si>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</si>
  <si>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</si>
  <si>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</si>
  <si>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</si>
  <si>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</si>
  <si>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</si>
  <si>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</si>
  <si>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</si>
  <si>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</si>
  <si>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</si>
  <si>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</si>
  <si>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</si>
  <si>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</si>
  <si>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</si>
  <si>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</si>
  <si>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</si>
  <si>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</si>
  <si>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</si>
  <si>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</si>
  <si>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</si>
  <si>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</si>
  <si>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</si>
  <si>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</si>
  <si>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</si>
  <si>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</si>
  <si>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</si>
  <si>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</si>
  <si>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</si>
  <si>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</si>
  <si>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</si>
  <si>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</si>
  <si>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</si>
  <si>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</si>
  <si>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</si>
  <si>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</si>
  <si>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</si>
  <si>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</si>
  <si>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</si>
  <si>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</si>
  <si>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</si>
  <si>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</si>
  <si>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</si>
  <si>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</si>
  <si>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</si>
  <si>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</si>
  <si>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</si>
  <si>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</si>
  <si>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</si>
  <si>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</si>
  <si>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</si>
  <si>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</si>
  <si>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</si>
  <si>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</si>
  <si>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</si>
  <si>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</si>
  <si>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</si>
  <si>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</si>
  <si>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</si>
  <si>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</si>
  <si>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</si>
  <si>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</si>
  <si>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</si>
  <si>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</si>
  <si>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</si>
  <si>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</si>
  <si>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</si>
  <si>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</si>
  <si>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</si>
  <si>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</si>
  <si>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</si>
  <si>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</si>
  <si>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</si>
  <si>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</si>
  <si>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</si>
  <si>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</si>
  <si>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</si>
  <si>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</si>
  <si>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</si>
  <si>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</si>
  <si>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</si>
  <si>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</si>
  <si>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</si>
  <si>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</si>
  <si>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</si>
  <si>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</si>
  <si>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</si>
  <si>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</si>
  <si>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</si>
  <si>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</si>
  <si>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</si>
  <si>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</si>
  <si>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</si>
  <si>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</si>
  <si>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</si>
  <si>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</si>
  <si>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</si>
  <si>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</si>
  <si>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</si>
  <si>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</si>
  <si>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</si>
  <si>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</si>
  <si>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</si>
  <si>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</si>
  <si>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</si>
  <si>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</si>
  <si>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</si>
  <si>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</si>
  <si>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</si>
  <si>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</si>
  <si>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</si>
  <si>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</si>
  <si>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</si>
  <si>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</si>
  <si>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</si>
  <si>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</si>
  <si>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</si>
  <si>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</si>
  <si>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</si>
  <si>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</si>
  <si>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</si>
  <si>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</si>
  <si>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</si>
  <si>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</si>
  <si>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</si>
  <si>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</si>
  <si>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</si>
  <si>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</si>
  <si>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</si>
  <si>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</si>
  <si>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</si>
  <si>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</si>
  <si>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</si>
  <si>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</si>
  <si>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</si>
  <si>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</si>
  <si>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</si>
  <si>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</si>
  <si>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</si>
  <si>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</si>
  <si>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</si>
  <si>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</si>
  <si>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</si>
  <si>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</si>
  <si>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</si>
  <si>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</si>
  <si>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</si>
  <si>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</si>
  <si>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</si>
  <si>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</si>
  <si>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</si>
  <si>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</si>
  <si>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</si>
  <si>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</si>
  <si>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</si>
  <si>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</si>
  <si>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</si>
  <si>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</si>
  <si>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</si>
  <si>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</si>
  <si>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</si>
  <si>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</si>
  <si>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</si>
  <si>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</si>
  <si>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</si>
  <si>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</si>
  <si>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</si>
  <si>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</si>
  <si>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</si>
  <si>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</si>
  <si>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</si>
  <si>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</si>
  <si>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</si>
  <si>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</si>
  <si>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</si>
  <si>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</si>
  <si>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</si>
  <si>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</si>
  <si>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</si>
  <si>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</si>
  <si>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</si>
  <si>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</si>
  <si>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</si>
  <si>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</si>
  <si>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</si>
  <si>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</si>
  <si>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</si>
  <si>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</si>
  <si>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</si>
  <si>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</si>
  <si>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</si>
  <si>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</si>
  <si>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</si>
  <si>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</si>
  <si>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</si>
  <si>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</si>
  <si>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</si>
  <si>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</si>
  <si>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</si>
  <si>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</si>
  <si>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</si>
  <si>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</si>
  <si>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</si>
  <si>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</si>
  <si>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</si>
  <si>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</si>
  <si>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</si>
  <si>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</si>
  <si>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</si>
  <si>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</si>
  <si>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</si>
  <si>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</si>
  <si>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</si>
  <si>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</si>
  <si>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</si>
  <si>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</si>
  <si>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</si>
  <si>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</si>
  <si>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</si>
  <si>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</si>
  <si>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</si>
  <si>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</si>
  <si>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</si>
  <si>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</si>
  <si>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</si>
  <si>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</si>
  <si>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</si>
  <si>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</si>
  <si>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</si>
  <si>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</si>
  <si>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</si>
  <si>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</si>
  <si>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</si>
  <si>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</si>
  <si>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</si>
  <si>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</si>
  <si>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</si>
  <si>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</si>
  <si>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</si>
  <si>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</si>
  <si>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</si>
  <si>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</si>
  <si>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</si>
  <si>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</si>
  <si>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</si>
  <si>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</si>
  <si>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</si>
  <si>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</si>
  <si>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</si>
  <si>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</si>
  <si>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</si>
  <si>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</si>
  <si>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</si>
  <si>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</si>
  <si>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</si>
  <si>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</si>
  <si>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</si>
  <si>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</si>
  <si>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</si>
  <si>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</si>
  <si>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</si>
  <si>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</si>
  <si>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</si>
  <si>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</si>
  <si>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</si>
  <si>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</si>
  <si>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</si>
  <si>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</si>
  <si>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</si>
  <si>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</si>
  <si>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</si>
  <si>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</si>
  <si>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</si>
  <si>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</si>
  <si>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</si>
  <si>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</si>
  <si>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</si>
  <si>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</si>
  <si>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</si>
  <si>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</si>
  <si>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</si>
  <si>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</si>
  <si>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</si>
  <si>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</si>
  <si>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</si>
  <si>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</si>
  <si>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</si>
  <si>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</si>
  <si>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</si>
  <si>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</si>
  <si>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</si>
  <si>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</si>
  <si>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</si>
  <si>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</si>
  <si>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</si>
  <si>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</si>
  <si>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</si>
  <si>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</si>
  <si>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</si>
  <si>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</si>
  <si>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</si>
  <si>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</si>
  <si>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</si>
  <si>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</si>
  <si>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</si>
  <si>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</si>
  <si>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</si>
  <si>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</si>
  <si>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</si>
  <si>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</si>
  <si>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</si>
  <si>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</si>
  <si>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</si>
  <si>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</si>
  <si>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</si>
  <si>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</si>
  <si>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</si>
  <si>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</si>
  <si>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</si>
  <si>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</si>
  <si>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</si>
  <si>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</si>
  <si>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</si>
  <si>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</si>
  <si>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</si>
  <si>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</si>
  <si>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</si>
  <si>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</si>
  <si>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</si>
  <si>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</si>
  <si>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</si>
  <si>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</si>
  <si>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</si>
  <si>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</si>
  <si>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</si>
  <si>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</si>
  <si>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</si>
  <si>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</si>
  <si>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</si>
  <si>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</si>
  <si>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</si>
  <si>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</si>
  <si>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</si>
  <si>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</si>
  <si>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</si>
  <si>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</si>
  <si>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</si>
  <si>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</si>
  <si>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</si>
  <si>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</si>
  <si>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</si>
  <si>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</si>
  <si>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</si>
  <si>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</si>
  <si>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</si>
  <si>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</si>
  <si>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</si>
  <si>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</si>
  <si>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</si>
  <si>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</si>
  <si>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</si>
  <si>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</si>
  <si>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</si>
  <si>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</si>
  <si>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</si>
  <si>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</si>
  <si>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</si>
  <si>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</si>
  <si>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</si>
  <si>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</si>
  <si>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</si>
  <si>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</si>
  <si>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</si>
  <si>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</si>
  <si>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</si>
  <si>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</si>
  <si>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</si>
  <si>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</si>
  <si>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</si>
  <si>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</si>
  <si>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</si>
  <si>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</si>
  <si>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</si>
  <si>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</si>
  <si>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</si>
  <si>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</si>
  <si>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</si>
  <si>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</si>
  <si>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</si>
  <si>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</si>
  <si>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</si>
  <si>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</si>
  <si>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</si>
  <si>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</si>
  <si>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</si>
  <si>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</si>
  <si>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</si>
  <si>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</si>
  <si>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</si>
  <si>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</si>
  <si>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</si>
  <si>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</si>
  <si>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</si>
  <si>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</si>
  <si>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</si>
  <si>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</si>
  <si>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</si>
  <si>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</si>
  <si>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</si>
  <si>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</si>
  <si>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</si>
  <si>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</si>
  <si>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</si>
  <si>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</si>
  <si>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</si>
  <si>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</si>
  <si>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</si>
  <si>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</si>
  <si>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</si>
  <si>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</si>
  <si>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</si>
  <si>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</si>
  <si>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</si>
  <si>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</si>
  <si>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</si>
  <si>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</si>
  <si>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</si>
  <si>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</si>
  <si>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</si>
  <si>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</si>
  <si>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</si>
  <si>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</si>
  <si>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</si>
  <si>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</si>
  <si>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</si>
  <si>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</si>
  <si>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</si>
  <si>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</si>
  <si>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</si>
  <si>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</si>
  <si>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</si>
  <si>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</si>
  <si>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</si>
  <si>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</si>
  <si>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</si>
  <si>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</si>
  <si>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</si>
  <si>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</si>
  <si>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</si>
  <si>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</si>
  <si>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</si>
  <si>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</si>
  <si>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</si>
  <si>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</si>
  <si>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</si>
  <si>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</si>
  <si>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</si>
  <si>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</si>
  <si>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</si>
  <si>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</si>
  <si>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</si>
  <si>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</si>
  <si>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</si>
  <si>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</si>
  <si>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</si>
  <si>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</si>
  <si>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</si>
  <si>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</si>
  <si>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</si>
  <si>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</si>
  <si>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</si>
  <si>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</si>
  <si>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</si>
  <si>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</si>
  <si>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</si>
  <si>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</si>
  <si>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</si>
  <si>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</si>
  <si>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</si>
  <si>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</si>
  <si>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</si>
  <si>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</si>
  <si>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</si>
  <si>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</si>
  <si>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</si>
  <si>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</si>
  <si>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</si>
  <si>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</si>
  <si>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</si>
  <si>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</si>
  <si>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</si>
  <si>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</si>
  <si>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</si>
  <si>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</si>
  <si>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</si>
  <si>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</si>
  <si>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</si>
  <si>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</si>
  <si>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</si>
  <si>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</si>
  <si>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</si>
  <si>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</si>
  <si>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</si>
  <si>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</si>
  <si>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</si>
  <si>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</si>
  <si>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</si>
  <si>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</si>
  <si>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</si>
  <si>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</si>
  <si>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</si>
  <si>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</si>
  <si>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</si>
  <si>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</si>
  <si>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</si>
  <si>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</si>
  <si>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</si>
  <si>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</si>
  <si>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</si>
  <si>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</si>
  <si>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</si>
  <si>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</si>
  <si>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</si>
  <si>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</si>
  <si>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</si>
  <si>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</si>
  <si>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</si>
  <si>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</si>
  <si>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</si>
  <si>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</si>
  <si>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</si>
  <si>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</si>
  <si>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</si>
  <si>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</si>
  <si>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</si>
  <si>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</si>
  <si>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</si>
  <si>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</si>
  <si>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</si>
  <si>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</si>
  <si>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</si>
  <si>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</si>
  <si>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</si>
  <si>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</si>
  <si>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</si>
  <si>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</si>
  <si>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</si>
  <si>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</si>
  <si>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</si>
  <si>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</si>
  <si>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</si>
  <si>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</si>
  <si>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</si>
  <si>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</si>
  <si>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</si>
  <si>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</si>
  <si>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</si>
  <si>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</si>
  <si>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</si>
  <si>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</si>
  <si>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</si>
  <si>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</si>
  <si>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</si>
  <si>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</si>
  <si>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</si>
  <si>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</si>
  <si>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</si>
  <si>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</si>
  <si>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</si>
  <si>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</si>
  <si>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</si>
  <si>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</si>
  <si>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</si>
  <si>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</si>
  <si>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</si>
  <si>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</si>
  <si>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</si>
  <si>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</si>
  <si>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</si>
  <si>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</si>
  <si>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</si>
  <si>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</si>
  <si>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</si>
  <si>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</si>
  <si>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</si>
  <si>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</si>
  <si>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</si>
  <si>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</si>
  <si>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</si>
  <si>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</si>
  <si>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</si>
  <si>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</si>
  <si>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</si>
  <si>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</si>
  <si>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</si>
  <si>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</si>
  <si>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</si>
  <si>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</si>
  <si>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</si>
  <si>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</si>
  <si>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</si>
  <si>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</si>
  <si>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</si>
  <si>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</si>
  <si>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</si>
  <si>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</si>
  <si>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</si>
  <si>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</si>
  <si>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</si>
  <si>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</si>
  <si>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</si>
  <si>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</si>
  <si>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</si>
  <si>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</si>
  <si>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</si>
  <si>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</si>
  <si>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</si>
  <si>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</si>
  <si>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</si>
  <si>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</si>
  <si>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</si>
  <si>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</si>
  <si>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</si>
  <si>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</si>
  <si>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</si>
  <si>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</si>
  <si>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</si>
  <si>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</si>
  <si>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</si>
  <si>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</si>
  <si>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</si>
  <si>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</si>
  <si>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</si>
  <si>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</si>
  <si>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</si>
  <si>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</si>
  <si>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</si>
  <si>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</si>
  <si>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</si>
  <si>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</si>
  <si>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</si>
  <si>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</si>
  <si>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</si>
  <si>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</si>
  <si>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</si>
  <si>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</si>
  <si>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</si>
  <si>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</si>
  <si>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</si>
  <si>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</si>
  <si>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</si>
  <si>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</si>
  <si>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</si>
  <si>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</si>
  <si>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</si>
  <si>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</si>
  <si>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</si>
  <si>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</si>
  <si>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</si>
  <si>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</si>
  <si>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</si>
  <si>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</si>
  <si>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</si>
  <si>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</si>
  <si>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</si>
  <si>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</si>
  <si>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</si>
  <si>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</si>
  <si>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</si>
  <si>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</si>
  <si>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</si>
  <si>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</si>
  <si>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</si>
  <si>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</si>
  <si>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</si>
  <si>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</si>
  <si>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</si>
  <si>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</si>
  <si>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</si>
  <si>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</si>
  <si>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</si>
  <si>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</si>
  <si>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</si>
  <si>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</si>
  <si>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</si>
  <si>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</si>
  <si>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</si>
  <si>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</si>
  <si>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</si>
  <si>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</si>
  <si>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</si>
  <si>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</si>
  <si>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</si>
  <si>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</si>
  <si>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</si>
  <si>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</si>
  <si>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</si>
  <si>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</si>
  <si>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</si>
  <si>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</si>
  <si>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</si>
  <si>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</si>
  <si>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</si>
  <si>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</si>
  <si>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</si>
  <si>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</si>
  <si>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</si>
  <si>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</si>
  <si>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</si>
  <si>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</si>
  <si>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</si>
  <si>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</si>
  <si>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</si>
  <si>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</si>
  <si>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</si>
  <si>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</si>
  <si>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</si>
  <si>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</si>
  <si>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</si>
  <si>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</si>
  <si>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</si>
  <si>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</si>
  <si>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</si>
  <si>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</si>
  <si>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</si>
  <si>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</si>
  <si>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</si>
  <si>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</si>
  <si>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</si>
  <si>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</si>
  <si>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</si>
  <si>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</si>
  <si>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</si>
  <si>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</si>
  <si>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</si>
  <si>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</si>
  <si>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</si>
  <si>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</si>
  <si>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</si>
  <si>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</si>
  <si>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</si>
  <si>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</si>
  <si>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</si>
  <si>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</si>
  <si>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</si>
  <si>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</si>
  <si>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</si>
  <si>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</si>
  <si>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</si>
  <si>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</si>
  <si>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</si>
  <si>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</si>
  <si>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</si>
  <si>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</si>
  <si>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</si>
  <si>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</si>
  <si>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</si>
  <si>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</si>
  <si>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</si>
  <si>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</si>
  <si>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</si>
  <si>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</si>
  <si>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</si>
  <si>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</si>
  <si>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</si>
  <si>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</si>
  <si>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</si>
  <si>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</si>
  <si>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</si>
  <si>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</si>
  <si>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</si>
  <si>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</si>
  <si>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</si>
  <si>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</si>
  <si>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</si>
  <si>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</si>
  <si>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</si>
  <si>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</si>
  <si>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</si>
  <si>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</si>
  <si>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</si>
  <si>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</si>
  <si>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</si>
  <si>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</si>
  <si>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</si>
  <si>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</si>
  <si>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</si>
  <si>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</si>
  <si>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</si>
  <si>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</si>
  <si>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</si>
  <si>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</si>
  <si>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</si>
  <si>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</si>
  <si>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</si>
  <si>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</si>
  <si>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</si>
  <si>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</si>
  <si>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</si>
  <si>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</si>
  <si>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</si>
  <si>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</si>
  <si>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</si>
  <si>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</si>
  <si>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</si>
  <si>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</si>
  <si>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</si>
  <si>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</si>
  <si>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</si>
  <si>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</si>
  <si>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</si>
  <si>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</si>
  <si>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</si>
  <si>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</si>
  <si>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</si>
  <si>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</si>
  <si>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</si>
  <si>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</si>
  <si>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</si>
  <si>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</si>
  <si>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</si>
  <si>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</si>
  <si>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</si>
  <si>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</si>
  <si>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</si>
  <si>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</si>
  <si>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</si>
  <si>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</si>
  <si>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</si>
  <si>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</si>
  <si>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</si>
  <si>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</si>
  <si>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</si>
  <si>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</si>
  <si>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</si>
  <si>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</si>
  <si>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</si>
  <si>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</si>
  <si>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</si>
  <si>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</si>
  <si>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</si>
  <si>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</si>
  <si>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</si>
  <si>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</si>
  <si>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</si>
  <si>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</si>
  <si>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</si>
  <si>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</si>
  <si>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</si>
  <si>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</si>
  <si>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</si>
  <si>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</si>
  <si>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</si>
  <si>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</si>
  <si>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</si>
  <si>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</si>
  <si>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</si>
  <si>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</si>
  <si>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</si>
  <si>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</si>
  <si>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</si>
  <si>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</si>
  <si>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</si>
  <si>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</si>
  <si>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</si>
  <si>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</si>
  <si>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</si>
  <si>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</si>
  <si>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</si>
  <si>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</si>
  <si>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</si>
  <si>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</si>
  <si>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</si>
  <si>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</si>
  <si>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</si>
  <si>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</si>
  <si>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</si>
  <si>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</si>
  <si>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</si>
  <si>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</si>
  <si>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</si>
  <si>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</si>
  <si>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</si>
  <si>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</si>
  <si>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</si>
  <si>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</si>
  <si>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</si>
  <si>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</si>
  <si>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</si>
  <si>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</si>
  <si>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</si>
  <si>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</si>
  <si>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</si>
  <si>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</si>
  <si>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</si>
  <si>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</si>
  <si>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</si>
  <si>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</si>
  <si>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</si>
  <si>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</si>
  <si>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</si>
  <si>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</si>
  <si>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</si>
  <si>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</si>
  <si>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</si>
  <si>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</si>
  <si>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</si>
  <si>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</si>
  <si>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</si>
  <si>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</si>
  <si>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</si>
  <si>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</si>
  <si>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</si>
  <si>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</si>
  <si>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</si>
  <si>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</si>
  <si>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</si>
  <si>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</si>
  <si>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</si>
  <si>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</si>
  <si>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</si>
  <si>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</si>
  <si>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</si>
  <si>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</si>
  <si>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</si>
  <si>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</si>
  <si>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</si>
  <si>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</si>
  <si>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</si>
  <si>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</si>
  <si>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</si>
  <si>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</si>
  <si>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</si>
  <si>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</si>
  <si>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</si>
  <si>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</si>
  <si>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</si>
  <si>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</si>
  <si>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</si>
  <si>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</si>
  <si>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</si>
  <si>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</si>
  <si>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</si>
  <si>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</si>
  <si>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</si>
  <si>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</si>
  <si>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</si>
  <si>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</si>
  <si>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</si>
  <si>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</si>
  <si>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</si>
  <si>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</si>
  <si>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</si>
  <si>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</si>
  <si>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</si>
  <si>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</si>
  <si>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</si>
  <si>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</si>
  <si>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</si>
  <si>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</si>
  <si>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</si>
  <si>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</si>
  <si>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</si>
  <si>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</si>
  <si>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</si>
  <si>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</si>
  <si>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</si>
  <si>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</si>
  <si>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</si>
  <si>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</si>
  <si>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</si>
  <si>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</si>
  <si>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</si>
  <si>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</si>
  <si>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</si>
  <si>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</si>
  <si>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</si>
  <si>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</si>
  <si>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</si>
  <si>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</si>
  <si>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</si>
  <si>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</si>
  <si>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</si>
  <si>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</si>
  <si>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</si>
  <si>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</si>
  <si>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</si>
  <si>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</si>
  <si>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</si>
  <si>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</si>
  <si>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</si>
  <si>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</si>
  <si>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</si>
  <si>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</si>
  <si>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</si>
  <si>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</si>
  <si>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</si>
  <si>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</si>
  <si>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</si>
  <si>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</si>
  <si>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</si>
  <si>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</si>
  <si>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</si>
  <si>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</si>
  <si>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</si>
  <si>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</si>
  <si>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</si>
  <si>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</si>
  <si>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</si>
  <si>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</si>
  <si>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</si>
  <si>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</si>
  <si>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</si>
  <si>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</si>
  <si>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</si>
  <si>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</si>
  <si>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</si>
  <si>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</si>
  <si>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</si>
  <si>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</si>
  <si>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</si>
  <si>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</si>
  <si>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</si>
  <si>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</si>
  <si>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</si>
  <si>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</si>
  <si>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</si>
  <si>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</si>
  <si>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</si>
  <si>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</si>
  <si>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</si>
  <si>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</si>
  <si>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</si>
  <si>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</si>
  <si>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</si>
  <si>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</si>
  <si>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</si>
  <si>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</si>
  <si>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</si>
  <si>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</si>
  <si>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</si>
  <si>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</si>
  <si>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</si>
  <si>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</si>
  <si>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</si>
  <si>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</si>
  <si>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</si>
  <si>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</si>
  <si>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</si>
  <si>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</si>
  <si>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</si>
  <si>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</si>
  <si>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</si>
  <si>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</si>
  <si>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</si>
  <si>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</si>
  <si>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</si>
  <si>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</si>
  <si>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</si>
  <si>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</si>
  <si>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</si>
  <si>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</si>
  <si>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</si>
  <si>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</si>
  <si>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</si>
  <si>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</si>
  <si>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</si>
  <si>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</si>
  <si>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</si>
  <si>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</si>
  <si>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</si>
  <si>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</si>
  <si>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</si>
  <si>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</si>
  <si>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</si>
  <si>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</si>
  <si>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</si>
  <si>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</si>
  <si>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</si>
  <si>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</si>
  <si>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</si>
  <si>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</si>
  <si>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</si>
  <si>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</si>
  <si>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</si>
  <si>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</si>
  <si>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</si>
  <si>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</si>
  <si>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</si>
  <si>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</si>
  <si>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</si>
  <si>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</si>
  <si>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</si>
  <si>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</si>
  <si>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</si>
  <si>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</si>
  <si>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</si>
  <si>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</si>
  <si>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</si>
  <si>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</si>
  <si>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</si>
  <si>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</si>
  <si>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</si>
  <si>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</si>
  <si>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</si>
  <si>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</si>
  <si>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</si>
  <si>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</si>
  <si>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</si>
  <si>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</si>
  <si>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</si>
  <si>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</si>
  <si>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</si>
  <si>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</si>
  <si>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</si>
  <si>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</si>
  <si>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</si>
  <si>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</si>
  <si>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</si>
  <si>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</si>
  <si>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</si>
  <si>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</si>
  <si>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</si>
  <si>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</si>
  <si>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</si>
  <si>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</si>
  <si>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</si>
  <si>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</si>
  <si>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</si>
  <si>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</si>
  <si>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</si>
  <si>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</si>
  <si>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</si>
  <si>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</si>
  <si>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</si>
  <si>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</si>
  <si>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</si>
  <si>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</si>
  <si>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</si>
  <si>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</si>
  <si>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</si>
  <si>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</si>
  <si>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</si>
  <si>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</si>
  <si>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</si>
  <si>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</si>
  <si>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</si>
  <si>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</si>
  <si>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</si>
  <si>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</si>
  <si>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</si>
  <si>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</si>
  <si>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</si>
  <si>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</si>
  <si>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</si>
  <si>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</si>
  <si>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</si>
  <si>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</si>
  <si>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</si>
  <si>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</si>
  <si>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</si>
  <si>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</si>
  <si>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</si>
  <si>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</si>
  <si>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</si>
  <si>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</si>
  <si>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</si>
  <si>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</si>
  <si>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</si>
  <si>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</si>
  <si>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</si>
  <si>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</si>
  <si>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</si>
  <si>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</si>
  <si>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</si>
  <si>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</si>
  <si>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</si>
  <si>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</si>
  <si>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</si>
  <si>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</si>
  <si>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</si>
  <si>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</si>
  <si>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</si>
  <si>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</si>
  <si>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</si>
  <si>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</si>
  <si>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</si>
  <si>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</si>
  <si>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</si>
  <si>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</si>
  <si>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</si>
  <si>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</si>
  <si>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</si>
  <si>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</si>
  <si>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</si>
  <si>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</si>
  <si>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</si>
  <si>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</si>
  <si>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</si>
  <si>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</si>
  <si>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</si>
  <si>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</si>
  <si>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</si>
  <si>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</si>
  <si>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</si>
  <si>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</si>
  <si>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</si>
  <si>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</si>
  <si>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</si>
  <si>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</si>
  <si>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</si>
  <si>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</si>
  <si>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</si>
  <si>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</si>
  <si>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</si>
  <si>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</si>
  <si>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</si>
  <si>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</si>
  <si>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</si>
  <si>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</si>
  <si>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</si>
  <si>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</si>
  <si>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</si>
  <si>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</si>
  <si>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</si>
  <si>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</si>
  <si>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</si>
  <si>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</si>
  <si>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</si>
  <si>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</si>
  <si>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</si>
  <si>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</si>
  <si>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</si>
  <si>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</si>
  <si>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</si>
  <si>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</si>
  <si>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</si>
  <si>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</si>
  <si>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</si>
  <si>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</si>
  <si>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</si>
  <si>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</si>
  <si>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</si>
  <si>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</si>
  <si>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</si>
  <si>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</si>
  <si>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</si>
  <si>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</si>
  <si>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</si>
  <si>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</si>
  <si>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</si>
  <si>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</si>
  <si>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</si>
  <si>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</si>
  <si>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</si>
  <si>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</si>
  <si>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</si>
  <si>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</si>
  <si>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</si>
  <si>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</si>
  <si>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</si>
  <si>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</si>
  <si>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</si>
  <si>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</si>
  <si>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</si>
  <si>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</si>
  <si>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</si>
  <si>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</si>
  <si>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</si>
  <si>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</si>
  <si>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</si>
  <si>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</si>
  <si>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</si>
  <si>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</si>
  <si>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</si>
  <si>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</si>
  <si>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</si>
  <si>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</si>
  <si>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</si>
  <si>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</si>
  <si>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</si>
  <si>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</si>
  <si>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</si>
  <si>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</si>
  <si>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</si>
  <si>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</si>
  <si>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</si>
  <si>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</si>
  <si>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</si>
  <si>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</si>
  <si>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</si>
  <si>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</si>
  <si>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</si>
  <si>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</si>
  <si>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</si>
  <si>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</si>
  <si>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</si>
  <si>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</si>
  <si>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</si>
  <si>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</si>
  <si>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</si>
  <si>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</si>
  <si>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</si>
  <si>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</si>
  <si>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</si>
  <si>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</si>
  <si>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</si>
  <si>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</si>
  <si>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</si>
  <si>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</si>
  <si>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</si>
  <si>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</si>
  <si>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</si>
  <si>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</si>
  <si>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</si>
  <si>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</si>
  <si>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</si>
  <si>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</si>
  <si>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</si>
  <si>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</si>
  <si>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</si>
  <si>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</si>
  <si>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</si>
  <si>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</si>
  <si>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</si>
  <si>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</si>
  <si>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</si>
  <si>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</si>
  <si>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</si>
  <si>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</si>
  <si>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</si>
  <si>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</si>
  <si>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</si>
  <si>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</si>
  <si>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</si>
  <si>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</si>
  <si>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</si>
  <si>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</si>
  <si>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</si>
  <si>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</si>
  <si>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</si>
  <si>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</si>
  <si>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</si>
  <si>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</si>
  <si>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</si>
  <si>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</si>
  <si>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</si>
  <si>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</si>
  <si>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</si>
  <si>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</si>
  <si>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</si>
  <si>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</si>
  <si>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</si>
  <si>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</si>
  <si>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</si>
  <si>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</si>
  <si>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</si>
  <si>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</si>
  <si>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</si>
  <si>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</si>
  <si>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</si>
  <si>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</si>
  <si>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</si>
  <si>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</si>
  <si>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</si>
  <si>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</si>
  <si>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</si>
  <si>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</si>
  <si>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</si>
  <si>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</si>
  <si>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</si>
  <si>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</si>
  <si>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</si>
  <si>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</si>
  <si>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</si>
  <si>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</si>
  <si>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</si>
  <si>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</si>
  <si>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</si>
  <si>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</si>
  <si>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</si>
  <si>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</si>
  <si>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</si>
  <si>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</si>
  <si>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</si>
  <si>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</si>
  <si>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</si>
  <si>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</si>
  <si>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</si>
  <si>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</si>
  <si>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</si>
  <si>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</si>
  <si>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</si>
  <si>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</si>
  <si>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</si>
  <si>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</si>
  <si>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</si>
  <si>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</si>
  <si>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</si>
  <si>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</si>
  <si>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</si>
  <si>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</si>
  <si>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</si>
  <si>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</si>
  <si>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</si>
  <si>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</si>
  <si>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</si>
  <si>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</si>
  <si>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</si>
  <si>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</si>
  <si>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</si>
  <si>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</si>
  <si>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</si>
  <si>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</si>
  <si>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</si>
  <si>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</si>
  <si>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</si>
  <si>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</si>
  <si>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</si>
  <si>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</si>
  <si>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</si>
  <si>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</si>
  <si>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</si>
  <si>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</si>
  <si>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</si>
  <si>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</si>
  <si>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</si>
  <si>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</si>
  <si>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</si>
  <si>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</si>
  <si>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</si>
  <si>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</si>
  <si>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</si>
  <si>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</si>
  <si>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</si>
  <si>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</si>
  <si>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</si>
  <si>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</si>
  <si>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</si>
  <si>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</si>
  <si>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</si>
  <si>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</si>
  <si>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</si>
  <si>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</si>
  <si>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</si>
  <si>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</si>
  <si>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</si>
  <si>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</si>
  <si>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</si>
  <si>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</si>
  <si>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</si>
  <si>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</si>
  <si>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</si>
  <si>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</si>
  <si>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</si>
  <si>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</si>
  <si>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</si>
  <si>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</si>
  <si>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</si>
  <si>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</si>
  <si>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</si>
  <si>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</si>
  <si>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</si>
  <si>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</si>
  <si>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</si>
  <si>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</si>
  <si>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</si>
  <si>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</si>
  <si>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</si>
  <si>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</si>
  <si>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</si>
  <si>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</si>
  <si>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</si>
  <si>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</si>
  <si>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</si>
  <si>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</si>
  <si>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</si>
  <si>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</si>
  <si>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</si>
  <si>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</si>
  <si>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</si>
  <si>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</si>
  <si>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</si>
  <si>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</si>
  <si>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</si>
  <si>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</si>
  <si>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</si>
  <si>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</si>
  <si>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</si>
  <si>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</si>
  <si>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</si>
  <si>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</si>
  <si>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</si>
  <si>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</si>
  <si>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</si>
  <si>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</si>
  <si>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</si>
  <si>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</si>
  <si>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</si>
  <si>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</si>
  <si>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</si>
  <si>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</si>
  <si>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</si>
  <si>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</si>
  <si>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</si>
  <si>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</si>
  <si>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</si>
  <si>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</si>
  <si>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</si>
  <si>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</si>
  <si>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</si>
  <si>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</si>
  <si>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</si>
  <si>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</si>
  <si>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</si>
  <si>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</si>
  <si>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</si>
  <si>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</si>
  <si>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</si>
  <si>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</si>
  <si>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</si>
  <si>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</si>
  <si>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</si>
  <si>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</si>
  <si>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</si>
  <si>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</si>
  <si>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</si>
  <si>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</si>
  <si>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</si>
  <si>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</si>
  <si>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</si>
  <si>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</si>
  <si>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</si>
  <si>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</si>
  <si>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</si>
  <si>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</si>
  <si>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</si>
  <si>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</si>
  <si>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</si>
  <si>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</si>
  <si>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</si>
  <si>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</si>
  <si>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</si>
  <si>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</si>
  <si>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</si>
  <si>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</si>
  <si>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</si>
  <si>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</si>
  <si>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</si>
  <si>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</si>
  <si>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</si>
  <si>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</si>
  <si>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</si>
  <si>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</si>
  <si>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</si>
  <si>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</si>
  <si>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</si>
  <si>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</si>
  <si>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</si>
  <si>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</si>
  <si>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</si>
  <si>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</si>
  <si>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</si>
  <si>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</si>
  <si>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</si>
  <si>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</si>
  <si>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</si>
  <si>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</si>
  <si>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</si>
  <si>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</si>
  <si>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</si>
  <si>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</si>
  <si>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</si>
  <si>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</si>
  <si>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</si>
  <si>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</si>
  <si>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</si>
  <si>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</si>
  <si>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</si>
  <si>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</si>
  <si>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</si>
  <si>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</si>
  <si>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</si>
  <si>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</si>
  <si>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</si>
  <si>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</si>
  <si>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</si>
  <si>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</si>
  <si>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</si>
  <si>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</si>
  <si>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</si>
  <si>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</si>
  <si>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</si>
  <si>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</si>
  <si>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</si>
  <si>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</si>
  <si>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</si>
  <si>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</si>
  <si>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</si>
  <si>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</si>
  <si>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</si>
  <si>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</si>
  <si>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</si>
  <si>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</si>
  <si>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</si>
  <si>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</si>
  <si>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</si>
  <si>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</si>
  <si>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</si>
  <si>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</si>
  <si>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</si>
  <si>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</si>
  <si>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</si>
  <si>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</si>
  <si>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</si>
  <si>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</si>
  <si>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</si>
  <si>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</si>
  <si>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</si>
  <si>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</si>
  <si>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</si>
  <si>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</si>
  <si>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</si>
  <si>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</si>
  <si>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</si>
  <si>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</si>
  <si>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</si>
  <si>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</si>
  <si>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</si>
  <si>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</si>
  <si>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</si>
  <si>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</si>
  <si>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</si>
  <si>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</si>
  <si>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</si>
  <si>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</si>
  <si>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</si>
  <si>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</si>
  <si>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</si>
  <si>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</si>
  <si>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</si>
  <si>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</si>
  <si>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</si>
  <si>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</si>
  <si>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</si>
  <si>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</si>
  <si>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</si>
  <si>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</si>
  <si>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</si>
  <si>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</si>
  <si>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</si>
  <si>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</si>
  <si>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</si>
  <si>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</si>
  <si>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</si>
  <si>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</si>
  <si>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</si>
  <si>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</si>
  <si>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</si>
  <si>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</si>
  <si>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</si>
  <si>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</si>
  <si>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</si>
  <si>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</si>
  <si>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</si>
  <si>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</si>
  <si>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</si>
  <si>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</si>
  <si>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</si>
  <si>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</si>
  <si>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</si>
  <si>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</si>
  <si>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</si>
  <si>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</si>
  <si>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</si>
  <si>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</si>
  <si>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</si>
  <si>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</si>
  <si>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</si>
  <si>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</si>
  <si>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</si>
  <si>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</si>
  <si>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</si>
  <si>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</si>
  <si>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</si>
  <si>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</si>
  <si>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</si>
  <si>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</si>
  <si>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</si>
  <si>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</si>
  <si>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</si>
  <si>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</si>
  <si>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</si>
  <si>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</si>
  <si>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</si>
  <si>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</si>
  <si>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</si>
  <si>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</si>
  <si>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</si>
  <si>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</si>
  <si>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</si>
  <si>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</si>
  <si>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</si>
  <si>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</si>
  <si>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</si>
  <si>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</si>
  <si>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</si>
  <si>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</si>
  <si>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</si>
  <si>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</si>
  <si>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</si>
  <si>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</si>
  <si>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</si>
  <si>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</si>
  <si>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</si>
  <si>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</si>
  <si>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</si>
  <si>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</si>
  <si>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</si>
  <si>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</si>
  <si>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</si>
  <si>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</si>
  <si>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</si>
  <si>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</si>
  <si>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</si>
  <si>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</si>
  <si>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</si>
  <si>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</si>
  <si>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</si>
  <si>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</si>
  <si>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</si>
  <si>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</si>
  <si>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</si>
  <si>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</si>
  <si>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</si>
  <si>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</si>
  <si>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</si>
  <si>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</si>
  <si>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</si>
  <si>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</si>
  <si>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</si>
  <si>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</si>
  <si>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</si>
  <si>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</si>
  <si>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</si>
  <si>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</si>
  <si>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</si>
  <si>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</si>
  <si>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</si>
  <si>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</si>
  <si>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</si>
  <si>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</si>
  <si>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</si>
  <si>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</si>
  <si>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</si>
  <si>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</si>
  <si>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</si>
  <si>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</si>
  <si>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</si>
  <si>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</si>
  <si>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</si>
  <si>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</si>
  <si>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</si>
  <si>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</si>
  <si>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</si>
  <si>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</si>
  <si>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</si>
  <si>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</si>
  <si>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</si>
  <si>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</si>
  <si>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</si>
  <si>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</si>
  <si>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</si>
  <si>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</si>
  <si>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</si>
  <si>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</si>
  <si>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</si>
  <si>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</si>
  <si>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</si>
  <si>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</si>
  <si>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</si>
  <si>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</si>
  <si>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</si>
  <si>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</si>
  <si>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</si>
  <si>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</si>
  <si>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</si>
  <si>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</si>
  <si>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</si>
  <si>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</si>
  <si>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</si>
  <si>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</si>
  <si>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</si>
  <si>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</si>
  <si>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</si>
  <si>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</si>
  <si>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</si>
  <si>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</si>
  <si>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</si>
  <si>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</si>
  <si>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</si>
  <si>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</si>
  <si>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</si>
  <si>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</si>
  <si>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</si>
  <si>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</si>
  <si>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</si>
  <si>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</si>
  <si>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</si>
  <si>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</si>
  <si>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</si>
  <si>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</si>
  <si>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</si>
  <si>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</si>
  <si>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</si>
  <si>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</si>
  <si>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</si>
  <si>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</si>
  <si>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</si>
  <si>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</si>
  <si>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</si>
  <si>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</si>
  <si>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</si>
  <si>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</si>
  <si>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</si>
  <si>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</si>
  <si>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</si>
  <si>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</si>
  <si>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</si>
  <si>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</si>
  <si>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</si>
  <si>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</si>
  <si>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</si>
  <si>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</si>
  <si>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</si>
  <si>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</si>
  <si>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</si>
  <si>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</si>
  <si>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</si>
  <si>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</si>
  <si>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</si>
  <si>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</si>
  <si>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</si>
  <si>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</si>
  <si>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</si>
  <si>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</si>
  <si>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</si>
  <si>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</si>
  <si>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</si>
  <si>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</si>
  <si>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</si>
  <si>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</si>
  <si>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</si>
  <si>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</si>
  <si>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</si>
  <si>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</si>
  <si>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</si>
  <si>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</si>
  <si>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</si>
  <si>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</si>
  <si>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</si>
  <si>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</si>
  <si>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</si>
  <si>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</si>
  <si>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</si>
  <si>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</si>
  <si>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</si>
  <si>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</si>
  <si>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</si>
  <si>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</si>
  <si>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</si>
  <si>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</si>
  <si>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</si>
  <si>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</si>
  <si>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</si>
  <si>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</si>
  <si>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</si>
  <si>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</si>
  <si>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</si>
  <si>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</si>
  <si>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</si>
  <si>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</si>
  <si>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</si>
  <si>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</si>
  <si>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</si>
  <si>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</si>
  <si>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</si>
  <si>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</si>
  <si>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</si>
  <si>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</si>
  <si>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</si>
  <si>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</si>
  <si>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</si>
  <si>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</si>
  <si>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</si>
  <si>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</si>
  <si>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</si>
  <si>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</si>
  <si>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</si>
  <si>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</si>
  <si>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</si>
  <si>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</si>
  <si>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</si>
  <si>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</si>
  <si>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</si>
  <si>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</si>
  <si>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</si>
  <si>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</si>
  <si>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</si>
  <si>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</si>
  <si>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</si>
  <si>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</si>
  <si>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</si>
  <si>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</si>
  <si>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</si>
  <si>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</si>
  <si>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</si>
  <si>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</si>
  <si>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</si>
  <si>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</si>
  <si>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</si>
  <si>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</si>
  <si>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</si>
  <si>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</si>
  <si>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</si>
  <si>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</si>
  <si>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</si>
  <si>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</si>
  <si>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</si>
  <si>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</si>
  <si>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</si>
  <si>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</si>
  <si>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</si>
  <si>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</si>
  <si>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</si>
  <si>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</si>
  <si>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</si>
  <si>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</si>
  <si>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</si>
  <si>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</si>
  <si>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</si>
  <si>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</si>
  <si>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</si>
  <si>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</si>
  <si>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</si>
  <si>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</si>
  <si>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</si>
  <si>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</si>
  <si>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</si>
  <si>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</si>
  <si>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</si>
  <si>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</si>
  <si>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</si>
  <si>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</si>
  <si>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</si>
  <si>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</si>
  <si>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</si>
  <si>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</si>
  <si>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</si>
  <si>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</si>
  <si>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</si>
  <si>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</si>
  <si>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</si>
  <si>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</si>
  <si>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</si>
  <si>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</si>
  <si>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</si>
  <si>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</si>
  <si>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</si>
  <si>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</si>
  <si>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</si>
  <si>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</si>
  <si>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</si>
  <si>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</si>
  <si>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</si>
  <si>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</si>
  <si>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</si>
  <si>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</si>
  <si>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</si>
  <si>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</si>
  <si>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</si>
  <si>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</si>
  <si>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</si>
  <si>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</si>
  <si>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</si>
  <si>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</si>
  <si>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</si>
  <si>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</si>
  <si>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</si>
  <si>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</si>
  <si>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</si>
  <si>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</si>
  <si>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</si>
  <si>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</si>
  <si>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</si>
  <si>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</si>
  <si>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</si>
  <si>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</si>
  <si>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</si>
  <si>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</si>
  <si>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</si>
  <si>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</si>
  <si>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</si>
  <si>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</si>
  <si>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</si>
  <si>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</si>
  <si>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</si>
  <si>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</si>
  <si>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</si>
  <si>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</si>
  <si>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</si>
  <si>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</si>
  <si>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</si>
  <si>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</si>
  <si>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</si>
  <si>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</si>
  <si>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</si>
  <si>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</si>
  <si>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</si>
  <si>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</si>
  <si>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</si>
  <si>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</si>
  <si>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</si>
  <si>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</si>
  <si>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</si>
  <si>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</si>
  <si>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</si>
  <si>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</si>
  <si>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</si>
  <si>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</si>
  <si>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</si>
  <si>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</si>
  <si>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</si>
  <si>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</si>
  <si>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</si>
  <si>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</si>
  <si>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</si>
  <si>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</si>
  <si>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</si>
  <si>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</si>
  <si>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</si>
  <si>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</si>
  <si>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</si>
  <si>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</si>
  <si>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</si>
  <si>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</si>
  <si>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</si>
  <si>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</si>
  <si>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</si>
  <si>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</si>
  <si>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</si>
  <si>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</si>
  <si>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</si>
  <si>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</si>
  <si>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</si>
  <si>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</si>
  <si>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</si>
  <si>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</si>
  <si>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</si>
  <si>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</si>
  <si>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</si>
  <si>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</si>
  <si>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</si>
  <si>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</si>
  <si>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</si>
  <si>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</si>
  <si>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</si>
  <si>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</si>
  <si>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</si>
  <si>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</si>
  <si>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</si>
  <si>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</si>
  <si>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</si>
  <si>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</si>
  <si>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</si>
  <si>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</si>
  <si>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</si>
  <si>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</si>
  <si>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</si>
  <si>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</si>
  <si>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</si>
  <si>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</si>
  <si>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</si>
  <si>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</si>
  <si>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</si>
  <si>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</si>
  <si>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</si>
  <si>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</si>
  <si>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</si>
  <si>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</si>
  <si>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</si>
  <si>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</si>
  <si>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</si>
  <si>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</si>
  <si>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</si>
  <si>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</si>
  <si>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</si>
  <si>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</si>
  <si>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</si>
  <si>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</si>
  <si>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</si>
  <si>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</si>
  <si>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</si>
  <si>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</si>
  <si>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</si>
  <si>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</si>
  <si>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</si>
  <si>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</si>
  <si>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</si>
  <si>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</si>
  <si>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</si>
  <si>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</si>
  <si>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</si>
  <si>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</si>
  <si>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</si>
  <si>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</si>
  <si>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</si>
  <si>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</si>
  <si>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</si>
  <si>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</si>
  <si>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</si>
  <si>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</si>
  <si>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</si>
  <si>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</si>
  <si>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</si>
  <si>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</si>
  <si>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</si>
  <si>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</si>
  <si>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</si>
  <si>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</si>
  <si>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</si>
  <si>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</si>
  <si>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</si>
  <si>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</si>
  <si>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</si>
  <si>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</si>
  <si>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</si>
  <si>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</si>
  <si>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</si>
  <si>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</si>
  <si>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</si>
  <si>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</si>
  <si>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</si>
  <si>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</si>
  <si>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</si>
  <si>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</si>
  <si>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</si>
  <si>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</si>
  <si>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</si>
  <si>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</si>
  <si>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</si>
  <si>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</si>
  <si>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</si>
  <si>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</si>
  <si>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</si>
  <si>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</si>
  <si>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</si>
  <si>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</si>
  <si>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</si>
  <si>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</si>
  <si>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</si>
  <si>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</si>
  <si>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</si>
  <si>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</si>
  <si>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</si>
  <si>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</si>
  <si>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</si>
  <si>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</si>
  <si>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</si>
  <si>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</si>
  <si>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</si>
  <si>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</si>
  <si>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</si>
  <si>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</si>
  <si>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</si>
  <si>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</si>
  <si>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</si>
  <si>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</si>
  <si>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</si>
  <si>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</si>
  <si>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</si>
  <si>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</si>
  <si>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</si>
  <si>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</si>
  <si>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</si>
  <si>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</si>
  <si>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</si>
  <si>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</si>
  <si>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</si>
  <si>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</si>
  <si>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</si>
  <si>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</si>
  <si>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</si>
  <si>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</si>
  <si>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</si>
  <si>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</si>
  <si>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</si>
  <si>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</si>
  <si>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</si>
  <si>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</si>
  <si>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</si>
  <si>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</si>
  <si>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</si>
  <si>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</si>
  <si>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</si>
  <si>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</si>
  <si>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</si>
  <si>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</si>
  <si>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</si>
  <si>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</si>
  <si>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</si>
  <si>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</si>
  <si>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</si>
  <si>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</si>
  <si>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</si>
  <si>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</si>
  <si>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</si>
  <si>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</si>
  <si>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</si>
  <si>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</si>
  <si>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</si>
  <si>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</si>
  <si>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</si>
  <si>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</si>
  <si>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</si>
  <si>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</si>
  <si>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</si>
  <si>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</si>
  <si>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</si>
  <si>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</si>
  <si>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</si>
  <si>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</si>
  <si>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</si>
  <si>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</si>
  <si>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</si>
  <si>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</si>
  <si>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</si>
  <si>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</si>
  <si>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</si>
  <si>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</si>
  <si>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</si>
  <si>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</si>
  <si>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</si>
  <si>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</si>
  <si>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</si>
  <si>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</si>
  <si>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</si>
  <si>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</si>
  <si>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</si>
  <si>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</si>
  <si>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</si>
  <si>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</si>
  <si>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</si>
  <si>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</si>
  <si>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</si>
  <si>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</si>
  <si>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</si>
  <si>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</si>
  <si>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</si>
  <si>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</si>
  <si>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</si>
  <si>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</si>
  <si>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</si>
  <si>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</si>
  <si>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</si>
  <si>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</si>
  <si>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</si>
  <si>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</si>
  <si>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</si>
  <si>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</si>
  <si>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</si>
  <si>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</si>
  <si>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</si>
  <si>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</si>
  <si>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</si>
  <si>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</si>
  <si>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</si>
  <si>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</si>
  <si>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</si>
  <si>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</si>
  <si>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</si>
  <si>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</si>
  <si>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</si>
  <si>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</si>
  <si>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</si>
  <si>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</si>
  <si>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</si>
  <si>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</si>
  <si>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</si>
  <si>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</si>
  <si>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</si>
  <si>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</si>
  <si>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</si>
  <si>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</si>
  <si>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</si>
  <si>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</si>
  <si>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</si>
  <si>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</si>
  <si>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</si>
  <si>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</si>
  <si>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</si>
  <si>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</si>
  <si>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</si>
  <si>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</si>
  <si>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</si>
  <si>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</si>
  <si>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</si>
  <si>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</si>
  <si>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</si>
  <si>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</si>
  <si>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</si>
  <si>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</si>
  <si>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</si>
  <si>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</si>
  <si>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</si>
  <si>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</si>
  <si>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</si>
  <si>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</si>
  <si>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</si>
  <si>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</si>
  <si>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</si>
  <si>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</si>
  <si>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</si>
  <si>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</si>
  <si>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</si>
  <si>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</si>
  <si>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</si>
  <si>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</si>
  <si>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</si>
  <si>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</si>
  <si>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</si>
  <si>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</si>
  <si>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</si>
  <si>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</si>
  <si>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</si>
  <si>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</si>
  <si>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</si>
  <si>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</si>
  <si>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</si>
  <si>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</si>
  <si>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</si>
  <si>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</si>
  <si>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</si>
  <si>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</si>
  <si>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</si>
  <si>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</si>
  <si>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</si>
  <si>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</si>
  <si>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</si>
  <si>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</si>
  <si>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</si>
  <si>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</si>
  <si>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</si>
  <si>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</si>
  <si>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</si>
  <si>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</si>
  <si>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</si>
  <si>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</si>
  <si>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</si>
  <si>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</si>
  <si>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</si>
  <si>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</si>
  <si>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</si>
  <si>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</si>
  <si>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</si>
  <si>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</si>
  <si>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</si>
  <si>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</si>
  <si>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</si>
  <si>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</si>
  <si>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</si>
  <si>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</si>
  <si>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</si>
  <si>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</si>
  <si>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</si>
  <si>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</si>
  <si>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</si>
  <si>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</si>
  <si>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</si>
  <si>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</si>
  <si>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</si>
  <si>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</si>
  <si>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</si>
  <si>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</si>
  <si>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</si>
  <si>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</si>
  <si>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</si>
  <si>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</si>
  <si>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</si>
  <si>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</si>
  <si>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</si>
  <si>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</si>
  <si>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</si>
  <si>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</si>
  <si>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</si>
  <si>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</si>
  <si>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</si>
  <si>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</si>
  <si>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</si>
  <si>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</si>
  <si>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</si>
  <si>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</si>
  <si>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</si>
  <si>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</si>
  <si>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</si>
  <si>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</si>
  <si>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</si>
  <si>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</si>
  <si>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</si>
  <si>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</si>
  <si>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</si>
  <si>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</si>
  <si>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</si>
  <si>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</si>
  <si>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</si>
  <si>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</si>
  <si>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</si>
  <si>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</si>
  <si>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</si>
  <si>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</si>
  <si>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</si>
  <si>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</si>
  <si>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</si>
  <si>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</si>
  <si>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</si>
  <si>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</si>
  <si>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</si>
  <si>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</si>
  <si>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</si>
  <si>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</si>
  <si>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</si>
  <si>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</si>
  <si>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</si>
  <si>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</si>
  <si>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</si>
  <si>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</si>
  <si>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</si>
  <si>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</si>
  <si>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</si>
  <si>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</si>
  <si>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</si>
  <si>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</si>
  <si>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</si>
  <si>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</si>
  <si>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</si>
  <si>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</si>
  <si>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</si>
  <si>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</si>
  <si>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</si>
  <si>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</si>
  <si>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</si>
  <si>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</si>
  <si>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</si>
  <si>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</si>
  <si>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</si>
  <si>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</si>
  <si>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</si>
  <si>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</si>
  <si>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</si>
  <si>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</si>
  <si>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</si>
  <si>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</si>
  <si>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</si>
  <si>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</si>
  <si>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</si>
  <si>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</si>
  <si>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</si>
  <si>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</si>
  <si>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</si>
  <si>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</si>
  <si>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</si>
  <si>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</si>
  <si>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</si>
  <si>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</si>
  <si>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</si>
  <si>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</si>
  <si>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</si>
  <si>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</si>
  <si>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</si>
  <si>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</si>
  <si>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</si>
  <si>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</si>
  <si>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</si>
  <si>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</si>
  <si>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</si>
  <si>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</si>
  <si>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</si>
  <si>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</si>
  <si>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</si>
  <si>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</si>
  <si>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</si>
  <si>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</si>
  <si>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</si>
  <si>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</si>
  <si>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</si>
  <si>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</si>
  <si>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</si>
  <si>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</si>
  <si>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</si>
  <si>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</si>
  <si>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</si>
  <si>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</si>
  <si>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</si>
  <si>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</si>
  <si>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</si>
  <si>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</si>
  <si>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</si>
  <si>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</si>
  <si>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</si>
  <si>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</si>
  <si>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</si>
  <si>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</si>
  <si>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</si>
  <si>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</si>
  <si>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</si>
  <si>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</si>
  <si>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</si>
  <si>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</si>
  <si>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</si>
  <si>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</si>
  <si>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</si>
  <si>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</si>
  <si>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</si>
  <si>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</si>
  <si>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</si>
  <si>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</si>
  <si>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</si>
  <si>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</si>
  <si>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</si>
  <si>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</si>
  <si>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</si>
  <si>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</si>
  <si>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</si>
  <si>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</si>
  <si>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</si>
  <si>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</si>
  <si>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</si>
  <si>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</si>
  <si>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</si>
  <si>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</si>
  <si>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</si>
  <si>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</si>
  <si>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</si>
  <si>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</si>
  <si>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</si>
  <si>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</si>
  <si>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</si>
  <si>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</si>
  <si>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</si>
  <si>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</si>
  <si>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</si>
  <si>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</si>
  <si>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</si>
  <si>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</si>
  <si>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</si>
  <si>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</si>
  <si>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</si>
  <si>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</si>
  <si>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</si>
  <si>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</si>
  <si>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</si>
  <si>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</si>
  <si>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</si>
  <si>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</si>
  <si>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</si>
  <si>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</si>
  <si>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</si>
  <si>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</si>
  <si>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</si>
  <si>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</si>
  <si>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</si>
  <si>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</si>
  <si>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</si>
  <si>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</si>
  <si>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</si>
  <si>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</si>
  <si>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</si>
  <si>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</si>
  <si>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</si>
  <si>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</si>
  <si>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</si>
  <si>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</si>
  <si>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</si>
  <si>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</si>
  <si>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</si>
  <si>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</si>
  <si>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</si>
  <si>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</si>
  <si>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</si>
  <si>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</si>
  <si>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</si>
  <si>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</si>
  <si>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</si>
  <si>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</si>
  <si>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</si>
  <si>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</si>
  <si>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</si>
  <si>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</si>
  <si>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</si>
  <si>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</si>
  <si>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</si>
  <si>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</si>
  <si>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</si>
  <si>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</si>
  <si>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</si>
  <si>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</si>
  <si>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</si>
  <si>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</si>
  <si>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</si>
  <si>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</si>
  <si>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</si>
  <si>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</si>
  <si>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</si>
  <si>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</si>
  <si>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</si>
  <si>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</si>
  <si>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</si>
  <si>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</si>
  <si>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</si>
  <si>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</si>
  <si>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</si>
  <si>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</si>
  <si>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</si>
  <si>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</si>
  <si>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</si>
  <si>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</si>
  <si>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</si>
  <si>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</si>
  <si>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</si>
  <si>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</si>
  <si>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</si>
  <si>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</si>
  <si>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</si>
  <si>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</si>
  <si>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</si>
  <si>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</si>
  <si>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</si>
  <si>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</si>
  <si>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</si>
  <si>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</si>
  <si>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</si>
  <si>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</si>
  <si>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</si>
  <si>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</si>
  <si>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</si>
  <si>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</si>
  <si>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</si>
  <si>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</si>
  <si>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</si>
  <si>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</si>
  <si>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</si>
  <si>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</si>
  <si>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</si>
  <si>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</si>
  <si>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</si>
  <si>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</si>
  <si>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</si>
  <si>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</si>
  <si>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</si>
  <si>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</si>
  <si>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</si>
  <si>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</si>
  <si>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</si>
  <si>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</si>
  <si>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</si>
  <si>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</si>
  <si>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</si>
  <si>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</si>
  <si>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</si>
  <si>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</si>
  <si>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</si>
  <si>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</si>
  <si>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</si>
  <si>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</si>
  <si>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</si>
  <si>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</si>
  <si>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</si>
  <si>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</si>
  <si>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</si>
  <si>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</si>
  <si>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</si>
  <si>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</si>
  <si>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</si>
  <si>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</si>
  <si>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</si>
  <si>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</si>
  <si>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</si>
  <si>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</si>
  <si>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</si>
  <si>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</si>
  <si>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</si>
  <si>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</si>
  <si>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</si>
  <si>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</si>
  <si>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</si>
  <si>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</si>
  <si>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</si>
  <si>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</si>
  <si>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</si>
  <si>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</si>
  <si>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</si>
  <si>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</si>
  <si>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</si>
  <si>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</si>
  <si>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</si>
  <si>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</si>
  <si>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</si>
  <si>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</si>
  <si>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</si>
  <si>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</si>
  <si>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</si>
  <si>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</si>
  <si>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</si>
  <si>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</si>
  <si>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</si>
  <si>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</si>
  <si>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</si>
  <si>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</si>
  <si>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</si>
  <si>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</si>
  <si>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</si>
  <si>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</si>
  <si>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</si>
  <si>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</si>
  <si>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</si>
  <si>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</si>
  <si>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</si>
  <si>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</si>
  <si>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</si>
  <si>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</si>
  <si>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</si>
  <si>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</si>
  <si>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</si>
  <si>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</si>
  <si>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</si>
  <si>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</si>
  <si>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</si>
  <si>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</si>
  <si>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</si>
  <si>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</si>
  <si>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</si>
  <si>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</si>
  <si>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</si>
  <si>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</si>
  <si>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</si>
  <si>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</si>
  <si>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</si>
  <si>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</si>
  <si>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</si>
  <si>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</si>
  <si>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</si>
  <si>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</si>
  <si>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</si>
  <si>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</si>
  <si>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</si>
  <si>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</si>
  <si>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</si>
  <si>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</si>
  <si>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</si>
  <si>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</si>
  <si>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</si>
  <si>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</si>
  <si>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</si>
  <si>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</si>
  <si>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</si>
  <si>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</si>
  <si>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</si>
  <si>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</si>
  <si>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</si>
  <si>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</si>
  <si>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</si>
  <si>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</si>
  <si>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</si>
  <si>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</si>
  <si>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</si>
  <si>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</si>
  <si>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</si>
  <si>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</si>
  <si>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</si>
  <si>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</si>
  <si>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</si>
  <si>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</si>
  <si>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</si>
  <si>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</si>
  <si>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</si>
  <si>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</si>
  <si>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</si>
  <si>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</si>
  <si>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</si>
  <si>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</si>
  <si>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</si>
  <si>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</si>
  <si>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</si>
  <si>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</si>
  <si>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</si>
  <si>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</si>
  <si>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</si>
  <si>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</si>
  <si>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</si>
  <si>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</si>
  <si>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</si>
  <si>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</si>
  <si>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</si>
  <si>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</si>
  <si>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</si>
  <si>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</si>
  <si>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</si>
  <si>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</si>
  <si>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</si>
  <si>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</si>
  <si>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</si>
  <si>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</si>
  <si>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</si>
  <si>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</si>
  <si>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</si>
  <si>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</si>
  <si>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</si>
  <si>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</si>
  <si>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</si>
  <si>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</si>
  <si>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</si>
  <si>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</si>
  <si>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</si>
  <si>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</si>
  <si>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</si>
  <si>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</si>
  <si>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</si>
  <si>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</si>
  <si>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</si>
  <si>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</si>
  <si>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</si>
  <si>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</si>
  <si>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</si>
  <si>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</si>
  <si>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</si>
  <si>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</si>
  <si>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</si>
  <si>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</si>
  <si>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</si>
  <si>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</si>
  <si>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</si>
  <si>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</si>
  <si>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</si>
  <si>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</si>
  <si>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</si>
  <si>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</si>
  <si>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</si>
  <si>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</si>
  <si>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</si>
  <si>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</si>
  <si>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</si>
  <si>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</si>
  <si>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</si>
  <si>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</si>
  <si>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</si>
  <si>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</si>
  <si>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</si>
  <si>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</si>
  <si>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</si>
  <si>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</si>
  <si>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</si>
  <si>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</si>
  <si>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</si>
  <si>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</si>
  <si>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</si>
  <si>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</si>
  <si>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</si>
  <si>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</si>
  <si>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</si>
  <si>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</si>
  <si>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</si>
  <si>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</si>
  <si>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</si>
  <si>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</si>
  <si>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</si>
  <si>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</si>
  <si>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</si>
  <si>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</si>
  <si>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</si>
  <si>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</si>
  <si>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</si>
  <si>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</si>
  <si>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</si>
  <si>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</si>
  <si>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</si>
  <si>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</si>
  <si>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</si>
  <si>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</si>
  <si>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</si>
  <si>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</si>
  <si>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</si>
  <si>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</si>
  <si>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</si>
  <si>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</si>
  <si>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</si>
  <si>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</si>
  <si>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</si>
  <si>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</si>
  <si>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</si>
  <si>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</si>
  <si>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</si>
  <si>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</si>
  <si>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</si>
  <si>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</si>
  <si>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</si>
  <si>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</si>
  <si>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</si>
  <si>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</si>
  <si>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</si>
  <si>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</si>
  <si>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</si>
  <si>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</si>
  <si>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</si>
  <si>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</si>
  <si>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</si>
  <si>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</si>
  <si>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</si>
  <si>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</si>
  <si>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</si>
  <si>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</si>
  <si>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</si>
  <si>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</si>
  <si>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</si>
  <si>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</si>
  <si>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</si>
  <si>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</si>
  <si>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</si>
  <si>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</si>
  <si>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</si>
  <si>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</si>
  <si>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</si>
  <si>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</si>
  <si>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</si>
  <si>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</si>
  <si>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</si>
  <si>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</si>
  <si>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</si>
  <si>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</si>
  <si>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</si>
  <si>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</si>
  <si>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</si>
  <si>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</si>
  <si>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</si>
  <si>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</si>
  <si>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</si>
  <si>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</si>
  <si>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</si>
  <si>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</si>
  <si>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</si>
  <si>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</si>
  <si>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</si>
  <si>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</si>
  <si>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</si>
  <si>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</si>
  <si>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</si>
  <si>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</si>
  <si>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</si>
  <si>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</si>
  <si>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</si>
  <si>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</si>
  <si>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</si>
  <si>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</si>
  <si>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</si>
  <si>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</si>
  <si>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</si>
  <si>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</si>
  <si>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</si>
  <si>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</si>
  <si>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</si>
  <si>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</si>
  <si>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</si>
  <si>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</si>
  <si>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</si>
  <si>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</si>
  <si>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</si>
  <si>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</si>
  <si>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</si>
  <si>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</si>
  <si>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</si>
  <si>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</si>
  <si>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</si>
  <si>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</si>
  <si>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</si>
  <si>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</si>
  <si>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</si>
  <si>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</si>
  <si>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</si>
  <si>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</si>
  <si>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</si>
  <si>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</si>
  <si>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</si>
  <si>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</si>
  <si>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</si>
  <si>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</si>
  <si>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</si>
  <si>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</si>
  <si>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</si>
  <si>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</si>
  <si>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</si>
  <si>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</si>
  <si>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</si>
  <si>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</si>
  <si>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</si>
  <si>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</si>
  <si>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</si>
  <si>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</si>
  <si>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</si>
  <si>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</si>
  <si>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</si>
  <si>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</si>
  <si>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</si>
  <si>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</si>
  <si>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</si>
  <si>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</si>
  <si>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</si>
  <si>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</si>
  <si>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</si>
  <si>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</si>
  <si>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</si>
  <si>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</si>
  <si>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</si>
  <si>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</si>
  <si>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</si>
  <si>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</si>
  <si>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</si>
  <si>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</si>
  <si>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</si>
  <si>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</si>
  <si>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</si>
  <si>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</si>
  <si>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</si>
  <si>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</si>
  <si>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</si>
  <si>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</si>
  <si>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</si>
  <si>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</si>
  <si>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</si>
  <si>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</si>
  <si>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</si>
  <si>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</si>
  <si>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</si>
  <si>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</si>
  <si>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</si>
  <si>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</si>
  <si>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</si>
  <si>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</si>
  <si>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</si>
  <si>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</si>
  <si>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</si>
  <si>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</si>
  <si>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</si>
  <si>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</si>
  <si>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</si>
  <si>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</si>
  <si>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</si>
  <si>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</si>
  <si>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</si>
  <si>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</si>
  <si>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</si>
  <si>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</si>
  <si>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</si>
  <si>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</si>
  <si>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</si>
  <si>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</si>
  <si>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</si>
  <si>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</si>
  <si>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</si>
  <si>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</si>
  <si>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</si>
  <si>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</si>
  <si>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</si>
  <si>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</si>
  <si>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</si>
  <si>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</si>
  <si>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</si>
  <si>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</si>
  <si>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</si>
  <si>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</si>
  <si>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</si>
  <si>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</si>
  <si>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</si>
  <si>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</si>
  <si>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</si>
  <si>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</si>
  <si>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</si>
  <si>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</si>
  <si>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</si>
  <si>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</si>
  <si>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</si>
  <si>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</si>
  <si>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</si>
  <si>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</si>
  <si>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</si>
  <si>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</si>
  <si>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</si>
  <si>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</si>
  <si>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</si>
  <si>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</si>
  <si>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</si>
  <si>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</si>
  <si>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</si>
  <si>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</si>
  <si>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</si>
  <si>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</si>
  <si>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</si>
  <si>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</si>
  <si>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</si>
  <si>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</si>
  <si>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</si>
  <si>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</si>
  <si>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</si>
  <si>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</si>
  <si>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</si>
  <si>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</si>
  <si>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</si>
  <si>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</si>
  <si>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</si>
  <si>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</si>
  <si>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</si>
  <si>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</si>
  <si>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</si>
  <si>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</si>
  <si>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</si>
  <si>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</si>
  <si>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</si>
  <si>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</si>
  <si>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</si>
  <si>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</si>
  <si>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</si>
  <si>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</si>
  <si>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</si>
  <si>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</si>
  <si>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</si>
  <si>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</si>
  <si>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</si>
  <si>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</si>
  <si>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</si>
  <si>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</si>
  <si>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</si>
  <si>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</si>
  <si>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</si>
  <si>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</si>
  <si>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</si>
  <si>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</si>
  <si>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</si>
  <si>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</si>
  <si>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</si>
  <si>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</si>
  <si>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</si>
  <si>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</si>
  <si>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</si>
  <si>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</si>
  <si>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</si>
  <si>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</si>
  <si>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</si>
  <si>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</si>
  <si>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</si>
  <si>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</si>
  <si>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</si>
  <si>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</si>
  <si>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</si>
  <si>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</si>
  <si>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</si>
  <si>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</si>
  <si>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</si>
  <si>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</si>
  <si>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</si>
  <si>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</si>
  <si>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</si>
  <si>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</si>
  <si>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</si>
  <si>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</si>
  <si>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</si>
  <si>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</si>
  <si>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</si>
  <si>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</si>
  <si>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</si>
  <si>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</si>
  <si>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</si>
  <si>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</si>
  <si>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</si>
  <si>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</si>
  <si>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</si>
  <si>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</si>
  <si>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</si>
  <si>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</si>
  <si>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</si>
  <si>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</si>
  <si>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</si>
  <si>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</si>
  <si>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</si>
  <si>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</si>
  <si>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</si>
  <si>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</si>
  <si>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</si>
  <si>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</si>
  <si>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</si>
  <si>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</si>
  <si>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</si>
  <si>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</si>
  <si>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</si>
  <si>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</si>
  <si>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</si>
  <si>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</si>
  <si>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</si>
  <si>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</si>
  <si>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</si>
  <si>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</si>
  <si>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</si>
  <si>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</si>
  <si>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</si>
  <si>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</si>
  <si>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</si>
  <si>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</si>
  <si>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</si>
  <si>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</si>
  <si>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</si>
  <si>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</si>
  <si>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</si>
  <si>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</si>
  <si>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</si>
  <si>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</si>
  <si>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</si>
  <si>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</si>
  <si>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</si>
  <si>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</si>
  <si>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</si>
  <si>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</si>
  <si>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</si>
  <si>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</si>
  <si>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</si>
  <si>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</si>
  <si>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</si>
  <si>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</si>
  <si>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</si>
  <si>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</si>
  <si>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</si>
  <si>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</si>
  <si>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</si>
  <si>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</si>
  <si>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</si>
  <si>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</si>
  <si>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</si>
  <si>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</si>
  <si>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</si>
  <si>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</si>
  <si>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</si>
  <si>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</si>
  <si>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</si>
  <si>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</si>
  <si>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</si>
  <si>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</si>
  <si>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</si>
  <si>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</si>
  <si>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</si>
  <si>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</si>
  <si>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</si>
  <si>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</si>
  <si>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</si>
  <si>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</si>
  <si>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</si>
  <si>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</si>
  <si>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</si>
  <si>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</si>
  <si>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</si>
  <si>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</si>
  <si>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</si>
  <si>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</si>
  <si>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</si>
  <si>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</si>
  <si>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</si>
  <si>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</si>
  <si>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</si>
  <si>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</si>
  <si>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</si>
  <si>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</si>
  <si>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</si>
  <si>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</si>
  <si>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</si>
  <si>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</si>
  <si>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</si>
  <si>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</si>
  <si>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</si>
  <si>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</si>
  <si>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</si>
  <si>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</si>
  <si>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</si>
  <si>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</si>
  <si>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</si>
  <si>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</si>
  <si>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</si>
  <si>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</si>
  <si>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</si>
  <si>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</si>
  <si>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</si>
  <si>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</si>
  <si>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</si>
  <si>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</si>
  <si>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</si>
  <si>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</si>
  <si>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</si>
  <si>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</si>
  <si>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</si>
  <si>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</si>
  <si>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</si>
  <si>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</si>
  <si>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</si>
  <si>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</si>
  <si>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</si>
  <si>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</si>
  <si>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</si>
  <si>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</si>
  <si>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</si>
  <si>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</si>
  <si>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</si>
  <si>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</si>
  <si>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</si>
  <si>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</si>
  <si>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</si>
  <si>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</si>
  <si>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</si>
  <si>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</si>
  <si>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</si>
  <si>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</si>
  <si>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</si>
  <si>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</si>
  <si>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</si>
  <si>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</si>
  <si>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</si>
  <si>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</si>
  <si>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</si>
  <si>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</si>
  <si>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</si>
  <si>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</si>
  <si>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</si>
  <si>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</si>
  <si>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</si>
  <si>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</si>
  <si>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</si>
  <si>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</si>
  <si>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</si>
  <si>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</si>
  <si>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</si>
  <si>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</si>
  <si>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</si>
  <si>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</si>
  <si>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</si>
  <si>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</si>
  <si>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</si>
  <si>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</si>
  <si>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</si>
  <si>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</si>
  <si>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</si>
  <si>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</si>
  <si>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</si>
  <si>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</si>
  <si>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</si>
  <si>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</si>
  <si>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</si>
  <si>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</si>
  <si>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</si>
  <si>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</si>
  <si>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</si>
  <si>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</si>
  <si>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</si>
  <si>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</si>
  <si>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</si>
  <si>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</si>
  <si>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</si>
  <si>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</si>
  <si>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</si>
  <si>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</si>
  <si>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</si>
  <si>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</si>
  <si>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</si>
  <si>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</si>
  <si>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</si>
  <si>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</si>
  <si>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</si>
  <si>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</si>
  <si>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</si>
  <si>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</si>
  <si>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</si>
  <si>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</si>
  <si>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</si>
  <si>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</si>
  <si>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</si>
  <si>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</si>
  <si>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</si>
  <si>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</si>
  <si>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</si>
  <si>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</si>
  <si>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</si>
  <si>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</si>
  <si>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</si>
  <si>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</si>
  <si>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</si>
  <si>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</si>
  <si>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</si>
  <si>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</si>
  <si>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</si>
  <si>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</si>
  <si>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</si>
  <si>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</si>
  <si>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</si>
  <si>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</si>
  <si>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</si>
  <si>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</si>
  <si>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</si>
  <si>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</si>
  <si>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</si>
  <si>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</si>
  <si>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</si>
  <si>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</si>
  <si>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</si>
  <si>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</si>
  <si>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</si>
  <si>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</si>
  <si>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</si>
  <si>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</si>
  <si>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</si>
  <si>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</si>
  <si>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</si>
  <si>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</si>
  <si>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</si>
  <si>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</si>
  <si>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</si>
  <si>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</si>
  <si>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</si>
  <si>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</si>
  <si>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</si>
  <si>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</si>
  <si>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</si>
  <si>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</si>
  <si>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</si>
  <si>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</si>
  <si>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</si>
  <si>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</si>
  <si>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</si>
  <si>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</si>
  <si>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</si>
  <si>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</si>
  <si>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</si>
  <si>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</si>
  <si>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</si>
  <si>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</si>
  <si>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</si>
  <si>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</si>
  <si>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</si>
  <si>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</si>
  <si>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</si>
  <si>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</si>
  <si>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</si>
  <si>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</si>
  <si>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</si>
  <si>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</si>
  <si>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</si>
  <si>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</si>
  <si>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</si>
  <si>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</si>
  <si>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</si>
  <si>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</si>
  <si>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</si>
  <si>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</si>
  <si>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</si>
  <si>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</si>
  <si>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</si>
  <si>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</si>
  <si>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</si>
  <si>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</si>
  <si>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</si>
  <si>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</si>
  <si>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</si>
  <si>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</si>
  <si>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</si>
  <si>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</si>
  <si>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</si>
  <si>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</si>
  <si>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</si>
  <si>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</si>
  <si>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</si>
  <si>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</si>
  <si>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</si>
  <si>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</si>
  <si>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</si>
  <si>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</si>
  <si>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</si>
  <si>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</si>
  <si>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</si>
  <si>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</si>
  <si>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</si>
  <si>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</si>
  <si>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</si>
  <si>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</si>
  <si>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</si>
  <si>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</si>
  <si>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</si>
  <si>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</si>
  <si>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</si>
  <si>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</si>
  <si>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</si>
  <si>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</si>
  <si>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</si>
  <si>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</si>
  <si>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</si>
  <si>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</si>
  <si>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</si>
  <si>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</si>
  <si>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</si>
  <si>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</si>
  <si>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</si>
  <si>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</si>
  <si>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</si>
  <si>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</si>
  <si>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</si>
  <si>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</si>
  <si>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</si>
  <si>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</si>
  <si>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</si>
  <si>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</si>
  <si>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</si>
  <si>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</si>
  <si>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</si>
  <si>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</si>
  <si>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</si>
  <si>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</si>
  <si>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</si>
  <si>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</si>
  <si>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</si>
  <si>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</si>
  <si>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</si>
  <si>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</si>
  <si>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</si>
  <si>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</si>
  <si>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</si>
  <si>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</si>
  <si>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</si>
  <si>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</si>
  <si>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</si>
  <si>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</si>
  <si>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</si>
  <si>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</si>
  <si>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</si>
  <si>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</si>
  <si>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</si>
  <si>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</si>
  <si>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</si>
  <si>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</si>
  <si>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</si>
  <si>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</si>
  <si>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</si>
  <si>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</si>
  <si>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</si>
  <si>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</si>
  <si>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</si>
  <si>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</si>
  <si>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</si>
  <si>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</si>
  <si>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</si>
  <si>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</si>
  <si>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</si>
  <si>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</si>
  <si>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</si>
  <si>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</si>
  <si>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</si>
  <si>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</si>
  <si>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</si>
  <si>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</si>
  <si>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</si>
  <si>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</si>
  <si>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</si>
  <si>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</si>
  <si>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</si>
  <si>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</si>
  <si>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</si>
  <si>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</si>
  <si>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</si>
  <si>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</si>
  <si>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</si>
  <si>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</si>
  <si>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</si>
  <si>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</si>
  <si>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</si>
  <si>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</si>
  <si>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</si>
  <si>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</si>
  <si>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</si>
  <si>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</si>
  <si>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</si>
  <si>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</si>
  <si>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</si>
  <si>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</si>
  <si>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</si>
  <si>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</si>
  <si>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</si>
  <si>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</si>
  <si>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</si>
  <si>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</si>
  <si>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</si>
  <si>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</si>
  <si>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</si>
  <si>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</si>
  <si>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</si>
  <si>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</si>
  <si>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</si>
  <si>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</si>
  <si>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</si>
  <si>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</si>
  <si>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</si>
  <si>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</si>
  <si>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</si>
  <si>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</si>
  <si>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</si>
  <si>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</si>
  <si>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</si>
  <si>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</si>
  <si>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</si>
  <si>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</si>
  <si>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</si>
  <si>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</si>
  <si>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</si>
  <si>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</si>
  <si>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</si>
  <si>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</si>
  <si>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</si>
  <si>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</si>
  <si>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</si>
  <si>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</si>
  <si>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</si>
  <si>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</si>
  <si>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</si>
  <si>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</si>
  <si>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</si>
  <si>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</si>
  <si>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</si>
  <si>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</si>
  <si>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</si>
  <si>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</si>
  <si>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</si>
  <si>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</si>
  <si>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</si>
  <si>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</si>
  <si>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</si>
  <si>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</si>
  <si>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</si>
  <si>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</si>
  <si>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</si>
  <si>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</si>
  <si>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</si>
  <si>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</si>
  <si>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</si>
  <si>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</si>
  <si>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</si>
  <si>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</si>
  <si>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</si>
  <si>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</si>
  <si>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</si>
  <si>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</si>
  <si>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</si>
  <si>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</si>
  <si>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</si>
  <si>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</si>
  <si>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</si>
  <si>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</si>
  <si>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</si>
  <si>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</si>
  <si>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</si>
  <si>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</si>
  <si>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</si>
  <si>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</si>
  <si>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</si>
  <si>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</si>
  <si>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</si>
  <si>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</si>
  <si>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</si>
  <si>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</si>
  <si>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</si>
  <si>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</si>
  <si>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</si>
  <si>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</si>
  <si>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</si>
  <si>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</si>
  <si>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</si>
  <si>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</si>
  <si>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</si>
  <si>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</si>
  <si>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</si>
  <si>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</si>
  <si>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</si>
  <si>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</si>
  <si>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</si>
  <si>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</si>
  <si>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</si>
  <si>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</si>
  <si>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</si>
  <si>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</si>
  <si>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</si>
  <si>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</si>
  <si>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</si>
  <si>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</si>
  <si>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</si>
  <si>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</si>
  <si>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</si>
  <si>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</si>
  <si>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</si>
  <si>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</si>
  <si>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</si>
  <si>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</si>
  <si>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</si>
  <si>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</si>
  <si>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</si>
  <si>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</si>
  <si>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</si>
  <si>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</si>
  <si>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</si>
  <si>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</si>
  <si>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</si>
  <si>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</si>
  <si>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</si>
  <si>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</si>
  <si>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</si>
  <si>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</si>
  <si>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</si>
  <si>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</si>
  <si>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</si>
  <si>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</si>
  <si>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</si>
  <si>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</si>
  <si>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</si>
  <si>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</si>
  <si>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</si>
  <si>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</si>
  <si>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</si>
  <si>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</si>
  <si>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</si>
  <si>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</si>
  <si>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</si>
  <si>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</si>
  <si>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</si>
  <si>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</si>
  <si>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</si>
  <si>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</si>
  <si>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</si>
  <si>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</si>
  <si>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</si>
  <si>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</si>
  <si>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</si>
  <si>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</si>
  <si>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</si>
  <si>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</si>
  <si>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</si>
  <si>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</si>
  <si>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</si>
  <si>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</si>
  <si>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</si>
  <si>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</si>
  <si>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</si>
  <si>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</si>
  <si>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</si>
  <si>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</si>
  <si>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</si>
  <si>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</si>
  <si>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</si>
  <si>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</si>
  <si>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</si>
  <si>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</si>
  <si>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</si>
  <si>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</si>
  <si>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</si>
  <si>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</si>
  <si>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</si>
  <si>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</si>
  <si>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</si>
  <si>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</si>
  <si>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</si>
  <si>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</si>
  <si>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</si>
  <si>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</si>
  <si>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</si>
  <si>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</si>
  <si>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</si>
  <si>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</si>
  <si>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</si>
  <si>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</si>
  <si>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</si>
  <si>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</si>
  <si>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</si>
  <si>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</si>
  <si>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</si>
  <si>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</si>
  <si>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</si>
  <si>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</si>
  <si>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</si>
  <si>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</si>
  <si>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</si>
  <si>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</si>
  <si>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</si>
  <si>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</si>
  <si>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</si>
  <si>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</si>
  <si>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</si>
  <si>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</si>
  <si>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</si>
  <si>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</si>
  <si>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</si>
  <si>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</si>
  <si>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</si>
  <si>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</si>
  <si>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</si>
  <si>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</si>
  <si>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</si>
  <si>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</si>
  <si>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</si>
  <si>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</si>
  <si>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</si>
  <si>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</si>
  <si>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</si>
  <si>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</si>
  <si>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</si>
  <si>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</si>
  <si>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</si>
  <si>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</si>
  <si>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</si>
  <si>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</si>
  <si>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</si>
  <si>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</si>
  <si>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</si>
  <si>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</si>
  <si>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</si>
  <si>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</si>
  <si>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</si>
  <si>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</si>
  <si>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</si>
  <si>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</si>
  <si>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</si>
  <si>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</si>
  <si>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</si>
  <si>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</si>
  <si>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</si>
  <si>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</si>
  <si>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</si>
  <si>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</si>
  <si>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</si>
  <si>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</si>
  <si>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</si>
  <si>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</si>
  <si>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</si>
  <si>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</si>
  <si>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</si>
  <si>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</si>
  <si>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</si>
  <si>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</si>
  <si>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</si>
  <si>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</si>
  <si>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</si>
  <si>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</si>
  <si>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</si>
  <si>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</si>
  <si>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</si>
  <si>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</si>
  <si>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</si>
  <si>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</si>
  <si>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</si>
  <si>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</si>
  <si>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</si>
  <si>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</si>
  <si>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</si>
  <si>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</si>
  <si>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</si>
  <si>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</si>
  <si>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</si>
  <si>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</si>
  <si>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</si>
  <si>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</si>
  <si>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</si>
  <si>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</si>
  <si>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</si>
  <si>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</si>
  <si>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</si>
  <si>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</si>
  <si>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</si>
  <si>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</si>
  <si>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</si>
  <si>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</si>
  <si>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</si>
  <si>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</si>
  <si>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</si>
  <si>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</si>
  <si>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</si>
  <si>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</si>
  <si>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</si>
  <si>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</si>
  <si>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</si>
  <si>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</si>
  <si>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</si>
  <si>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</si>
  <si>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</si>
  <si>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</si>
  <si>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</si>
  <si>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</si>
  <si>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</si>
  <si>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</si>
  <si>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</si>
  <si>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</si>
  <si>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</si>
  <si>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</si>
  <si>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</si>
  <si>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</si>
  <si>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</si>
  <si>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</si>
  <si>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</si>
  <si>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</si>
  <si>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</si>
  <si>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</si>
  <si>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</si>
  <si>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</si>
  <si>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</si>
  <si>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</si>
  <si>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</si>
  <si>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</si>
  <si>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</si>
  <si>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</si>
  <si>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</si>
  <si>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</si>
  <si>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</si>
  <si>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</si>
  <si>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</si>
  <si>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</si>
  <si>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</si>
  <si>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</si>
  <si>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</si>
  <si>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</si>
  <si>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</si>
  <si>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</si>
  <si>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</si>
  <si>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</si>
  <si>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</si>
  <si>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</si>
  <si>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</si>
  <si>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</si>
  <si>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</si>
  <si>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</si>
  <si>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</si>
  <si>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</si>
  <si>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</si>
  <si>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</si>
  <si>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</si>
  <si>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</si>
  <si>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</si>
  <si>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</si>
  <si>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</si>
  <si>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</si>
  <si>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</si>
  <si>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</si>
  <si>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</si>
  <si>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</si>
  <si>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</si>
  <si>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</si>
  <si>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</si>
  <si>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</si>
  <si>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</si>
  <si>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</si>
  <si>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</si>
  <si>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</si>
  <si>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</si>
  <si>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</si>
  <si>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</si>
  <si>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</si>
  <si>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</si>
  <si>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</si>
  <si>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</si>
  <si>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</si>
  <si>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</si>
  <si>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</si>
  <si>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</si>
  <si>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</si>
  <si>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</si>
  <si>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</si>
  <si>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</si>
  <si>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</si>
  <si>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</si>
  <si>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</si>
  <si>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</si>
  <si>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</si>
  <si>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</si>
  <si>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</si>
  <si>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</si>
  <si>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</si>
  <si>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</si>
  <si>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</si>
  <si>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</si>
  <si>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</si>
  <si>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</si>
  <si>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</si>
  <si>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</si>
  <si>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</si>
  <si>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</si>
  <si>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</si>
  <si>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</si>
  <si>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</si>
  <si>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</si>
  <si>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</si>
  <si>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</si>
  <si>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</si>
  <si>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</si>
  <si>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</si>
  <si>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</si>
  <si>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</si>
  <si>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</si>
  <si>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</si>
  <si>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</si>
  <si>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</si>
  <si>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</si>
  <si>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</si>
  <si>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</si>
  <si>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</si>
  <si>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</si>
  <si>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</si>
  <si>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</si>
  <si>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</si>
  <si>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</si>
  <si>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</si>
  <si>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</si>
  <si>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</si>
  <si>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</si>
  <si>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</si>
  <si>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</si>
  <si>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</si>
  <si>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</si>
  <si>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</si>
  <si>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</si>
  <si>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</si>
  <si>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</si>
  <si>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</si>
  <si>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</si>
  <si>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</si>
  <si>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</si>
  <si>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</si>
  <si>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</si>
  <si>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</si>
  <si>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</si>
  <si>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</si>
  <si>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</si>
  <si>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</si>
  <si>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</si>
  <si>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</si>
  <si>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</si>
  <si>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</si>
  <si>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</si>
  <si>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</si>
  <si>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</si>
  <si>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</si>
  <si>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</si>
  <si>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</si>
  <si>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</si>
  <si>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</si>
  <si>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</si>
  <si>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</si>
  <si>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</si>
  <si>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</si>
  <si>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</si>
  <si>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</si>
  <si>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</si>
  <si>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</si>
  <si>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</si>
  <si>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</si>
  <si>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</si>
  <si>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</si>
  <si>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</si>
  <si>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</si>
  <si>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</si>
  <si>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</si>
  <si>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</si>
  <si>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</si>
  <si>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</si>
  <si>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</si>
  <si>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</si>
  <si>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</si>
  <si>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</si>
  <si>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</si>
  <si>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</si>
  <si>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</si>
  <si>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</si>
  <si>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</si>
  <si>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</si>
  <si>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</si>
  <si>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</si>
  <si>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</si>
  <si>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</si>
  <si>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</si>
  <si>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</si>
  <si>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</si>
  <si>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</si>
  <si>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</si>
  <si>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</si>
  <si>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</si>
  <si>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</si>
  <si>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</si>
  <si>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</si>
  <si>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</si>
  <si>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</si>
  <si>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</si>
  <si>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</si>
  <si>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</si>
  <si>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</si>
  <si>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</si>
  <si>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</si>
  <si>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</si>
  <si>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</si>
  <si>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</si>
  <si>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</si>
  <si>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</si>
  <si>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</si>
  <si>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</si>
  <si>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</si>
  <si>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</si>
  <si>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</si>
  <si>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</si>
  <si>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</si>
  <si>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</si>
  <si>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</si>
  <si>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</si>
  <si>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</si>
  <si>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</si>
  <si>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</si>
  <si>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</si>
  <si>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</si>
  <si>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</si>
  <si>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</si>
  <si>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</si>
  <si>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</si>
  <si>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</si>
  <si>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</si>
  <si>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</si>
  <si>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</si>
  <si>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</si>
  <si>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</si>
  <si>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</si>
  <si>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</si>
  <si>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</si>
  <si>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</si>
  <si>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</si>
  <si>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</si>
  <si>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</si>
  <si>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</si>
  <si>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</si>
  <si>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</si>
  <si>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</si>
  <si>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</si>
  <si>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</si>
  <si>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</si>
  <si>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</si>
  <si>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</si>
  <si>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</si>
  <si>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</si>
  <si>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</si>
  <si>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</si>
  <si>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</si>
  <si>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</si>
  <si>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</si>
  <si>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</si>
  <si>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</si>
  <si>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</si>
  <si>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</si>
  <si>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</si>
  <si>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</si>
  <si>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</si>
  <si>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</si>
  <si>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</si>
  <si>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</si>
  <si>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</si>
  <si>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</si>
  <si>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</si>
  <si>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</si>
  <si>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</si>
  <si>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</si>
  <si>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</si>
  <si>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</si>
  <si>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</si>
  <si>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</si>
  <si>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</si>
  <si>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</si>
  <si>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</si>
  <si>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</si>
  <si>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</si>
  <si>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</si>
  <si>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</si>
  <si>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</si>
  <si>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</si>
  <si>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</si>
  <si>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</si>
  <si>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</si>
  <si>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</si>
  <si>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</si>
  <si>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</si>
  <si>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</si>
  <si>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</si>
  <si>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</si>
  <si>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</si>
  <si>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</si>
  <si>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</si>
  <si>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</si>
  <si>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</si>
  <si>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</si>
  <si>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</si>
  <si>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</si>
  <si>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</si>
  <si>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</si>
  <si>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</si>
  <si>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</si>
  <si>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</si>
  <si>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</si>
  <si>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</si>
  <si>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</si>
  <si>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</si>
  <si>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</si>
  <si>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</si>
  <si>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</si>
  <si>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</si>
  <si>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</si>
  <si>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</si>
  <si>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</si>
  <si>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</si>
  <si>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</si>
  <si>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</si>
  <si>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</si>
  <si>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</si>
  <si>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</si>
  <si>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</si>
  <si>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</si>
  <si>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</si>
  <si>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</si>
  <si>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</si>
  <si>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</si>
  <si>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</si>
  <si>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</si>
  <si>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</si>
  <si>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</si>
  <si>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</si>
  <si>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</si>
  <si>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</si>
  <si>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</si>
  <si>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</si>
  <si>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</si>
  <si>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</si>
  <si>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</si>
  <si>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</si>
  <si>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</si>
  <si>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</si>
  <si>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</si>
  <si>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</si>
  <si>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</si>
  <si>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</si>
  <si>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</si>
  <si>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</si>
  <si>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</si>
  <si>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</si>
  <si>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</si>
  <si>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</si>
  <si>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</si>
  <si>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</si>
  <si>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</si>
  <si>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</si>
  <si>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</si>
  <si>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</si>
  <si>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</si>
  <si>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</si>
  <si>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</si>
  <si>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</si>
  <si>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</si>
  <si>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</si>
  <si>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</si>
  <si>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</si>
  <si>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</si>
  <si>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</si>
  <si>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</si>
  <si>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</si>
  <si>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</si>
  <si>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</si>
  <si>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</si>
  <si>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</si>
  <si>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</si>
  <si>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</si>
  <si>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</si>
  <si>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</si>
  <si>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</si>
  <si>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</si>
  <si>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</si>
  <si>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</si>
  <si>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</si>
  <si>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</si>
  <si>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</si>
  <si>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</si>
  <si>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</si>
  <si>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</si>
  <si>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</si>
  <si>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</si>
  <si>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</si>
  <si>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</si>
  <si>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</si>
  <si>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</si>
  <si>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</si>
  <si>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</si>
  <si>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</si>
  <si>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</si>
  <si>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</si>
  <si>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</si>
  <si>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</si>
  <si>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</si>
  <si>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</si>
  <si>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</si>
  <si>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</si>
  <si>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</si>
  <si>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</si>
  <si>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</si>
  <si>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</si>
  <si>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</si>
  <si>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</si>
  <si>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</si>
  <si>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</si>
  <si>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</si>
  <si>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</si>
  <si>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</si>
  <si>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</si>
  <si>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</si>
  <si>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</si>
  <si>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</si>
  <si>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</si>
  <si>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</si>
  <si>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</si>
  <si>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</si>
  <si>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</si>
  <si>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</si>
  <si>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</si>
  <si>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</si>
  <si>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</si>
  <si>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</si>
  <si>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</si>
  <si>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</si>
  <si>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</si>
  <si>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</si>
  <si>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</si>
  <si>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</si>
  <si>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</si>
  <si>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</si>
  <si>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</si>
  <si>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</si>
  <si>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</si>
  <si>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</si>
  <si>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</si>
  <si>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</si>
  <si>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</si>
  <si>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</si>
  <si>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</si>
  <si>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</si>
  <si>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</si>
  <si>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</si>
  <si>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</si>
  <si>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</si>
  <si>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</si>
  <si>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</si>
  <si>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</si>
  <si>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</si>
  <si>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</si>
  <si>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</si>
  <si>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</si>
  <si>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</si>
  <si>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</si>
  <si>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</si>
  <si>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</si>
  <si>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</si>
  <si>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</si>
  <si>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</si>
  <si>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</si>
  <si>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</si>
  <si>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</si>
  <si>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</si>
  <si>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</si>
  <si>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</si>
  <si>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</si>
  <si>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</si>
  <si>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</si>
  <si>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</si>
  <si>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</si>
  <si>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</si>
  <si>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</si>
  <si>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</si>
  <si>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</si>
  <si>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</si>
  <si>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</si>
  <si>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</si>
  <si>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</si>
  <si>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</si>
  <si>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</si>
  <si>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</si>
  <si>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</si>
  <si>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</si>
  <si>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</si>
  <si>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</si>
  <si>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</si>
  <si>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</si>
  <si>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</si>
  <si>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</si>
  <si>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</si>
  <si>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</si>
  <si>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</si>
  <si>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</si>
  <si>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</si>
  <si>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</si>
  <si>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</si>
  <si>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</si>
  <si>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</si>
  <si>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</si>
  <si>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</si>
  <si>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</si>
  <si>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</si>
  <si>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</si>
  <si>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</si>
  <si>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</si>
  <si>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</si>
  <si>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</si>
  <si>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</si>
  <si>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</si>
  <si>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</si>
  <si>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</si>
  <si>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</si>
  <si>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</si>
  <si>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</si>
  <si>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</si>
  <si>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</si>
  <si>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</si>
  <si>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</si>
  <si>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</si>
  <si>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</si>
  <si>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</si>
  <si>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</si>
  <si>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</si>
  <si>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</si>
  <si>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</si>
  <si>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</si>
  <si>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</si>
  <si>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</si>
  <si>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</si>
  <si>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</si>
  <si>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</si>
  <si>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</si>
  <si>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</si>
  <si>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</si>
  <si>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</si>
  <si>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</si>
  <si>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</si>
  <si>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</si>
  <si>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</si>
  <si>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</si>
  <si>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</si>
  <si>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</si>
  <si>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</si>
  <si>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</si>
  <si>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</si>
  <si>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</si>
  <si>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</si>
  <si>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</si>
  <si>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</si>
  <si>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</si>
  <si>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</si>
  <si>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</si>
  <si>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</si>
  <si>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</si>
  <si>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</si>
  <si>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</si>
  <si>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</si>
  <si>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</si>
  <si>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</si>
  <si>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</si>
  <si>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</si>
  <si>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</si>
  <si>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</si>
  <si>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</si>
  <si>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</si>
  <si>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</si>
  <si>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</si>
  <si>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</si>
  <si>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</si>
  <si>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</si>
  <si>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</si>
  <si>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</si>
  <si>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</si>
  <si>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</si>
  <si>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</si>
  <si>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</si>
  <si>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</si>
  <si>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</si>
  <si>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</si>
  <si>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</si>
  <si>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</si>
  <si>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</si>
  <si>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</si>
  <si>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</si>
  <si>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</si>
  <si>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</si>
  <si>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</si>
  <si>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</si>
  <si>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</si>
  <si>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</si>
  <si>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</si>
  <si>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</si>
  <si>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</si>
  <si>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</si>
  <si>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</si>
  <si>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</si>
  <si>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</si>
  <si>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</si>
  <si>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</si>
  <si>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</si>
  <si>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</si>
  <si>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</si>
  <si>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</si>
  <si>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</si>
  <si>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</si>
  <si>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</si>
  <si>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</si>
  <si>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</si>
  <si>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</si>
  <si>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</si>
  <si>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</si>
  <si>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</si>
  <si>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</si>
  <si>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</si>
  <si>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</si>
  <si>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</si>
  <si>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</si>
  <si>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</si>
  <si>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</si>
  <si>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</si>
  <si>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</si>
  <si>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</si>
  <si>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</si>
  <si>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</si>
  <si>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</si>
  <si>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</si>
  <si>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</si>
  <si>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</si>
  <si>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</si>
  <si>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</si>
  <si>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</si>
  <si>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</si>
  <si>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</si>
  <si>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</si>
  <si>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</si>
  <si>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</si>
  <si>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</si>
  <si>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</si>
  <si>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</si>
  <si>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</si>
  <si>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</si>
  <si>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</si>
  <si>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</si>
  <si>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</si>
  <si>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</si>
  <si>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</si>
  <si>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</si>
  <si>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</si>
  <si>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</si>
  <si>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</si>
  <si>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</si>
  <si>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</si>
  <si>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</si>
  <si>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</si>
  <si>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</si>
  <si>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</si>
  <si>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</si>
  <si>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</si>
  <si>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</si>
  <si>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</si>
  <si>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</si>
  <si>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</si>
  <si>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</si>
  <si>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</si>
  <si>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</si>
  <si>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</si>
  <si>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</si>
  <si>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</si>
  <si>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</si>
  <si>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</si>
  <si>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</si>
  <si>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</si>
  <si>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</si>
  <si>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</si>
  <si>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</si>
  <si>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</si>
  <si>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</si>
  <si>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</si>
  <si>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</si>
  <si>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</si>
  <si>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</si>
  <si>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</si>
  <si>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</si>
  <si>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</si>
  <si>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</si>
  <si>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</si>
  <si>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</si>
  <si>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</si>
  <si>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</si>
  <si>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</si>
  <si>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</si>
  <si>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</si>
  <si>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</si>
  <si>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</si>
  <si>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</si>
  <si>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</si>
  <si>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</si>
  <si>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</si>
  <si>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</si>
  <si>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</si>
  <si>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</si>
  <si>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</si>
  <si>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</si>
  <si>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</si>
  <si>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</si>
  <si>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</si>
  <si>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</si>
  <si>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</si>
  <si>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</si>
  <si>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</si>
  <si>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</si>
  <si>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</si>
  <si>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</si>
  <si>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</si>
  <si>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</si>
  <si>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</si>
  <si>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</si>
  <si>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</si>
  <si>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</si>
  <si>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</si>
  <si>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</si>
  <si>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</si>
  <si>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</si>
  <si>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</si>
  <si>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</si>
  <si>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</si>
  <si>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</si>
  <si>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</si>
  <si>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</si>
  <si>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</si>
  <si>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</si>
  <si>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</si>
  <si>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</si>
  <si>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</si>
  <si>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</si>
  <si>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</si>
  <si>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</si>
  <si>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</si>
  <si>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</si>
  <si>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</si>
  <si>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</si>
  <si>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</si>
  <si>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</si>
  <si>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</si>
  <si>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</si>
  <si>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</si>
  <si>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</si>
  <si>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</si>
  <si>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</si>
  <si>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</si>
  <si>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</si>
  <si>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</si>
  <si>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</si>
  <si>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</si>
  <si>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</si>
  <si>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</si>
  <si>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</si>
  <si>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</si>
  <si>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</si>
  <si>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</si>
  <si>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</si>
  <si>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</si>
  <si>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</si>
  <si>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</si>
  <si>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</si>
  <si>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</si>
  <si>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</si>
  <si>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</si>
  <si>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</si>
  <si>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</si>
  <si>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</si>
  <si>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</si>
  <si>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</si>
  <si>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</si>
  <si>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</si>
  <si>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</si>
  <si>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</si>
  <si>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</si>
  <si>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</si>
  <si>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</si>
  <si>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</si>
  <si>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</si>
  <si>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</si>
  <si>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</si>
  <si>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</si>
  <si>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</si>
  <si>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</si>
  <si>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</si>
  <si>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</si>
  <si>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</si>
  <si>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</si>
  <si>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</si>
  <si>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</si>
  <si>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</si>
  <si>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</si>
  <si>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</si>
  <si>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</si>
  <si>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</si>
  <si>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</si>
  <si>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</si>
  <si>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</si>
  <si>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</si>
  <si>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</si>
  <si>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</si>
  <si>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</si>
  <si>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</si>
  <si>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</si>
  <si>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</si>
  <si>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</si>
  <si>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</si>
  <si>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</si>
  <si>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</si>
  <si>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</si>
  <si>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</si>
  <si>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</si>
  <si>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</si>
  <si>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</si>
  <si>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</si>
  <si>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</si>
  <si>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</si>
  <si>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</si>
  <si>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</si>
  <si>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</si>
  <si>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</si>
  <si>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</si>
  <si>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</si>
  <si>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</si>
  <si>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</si>
  <si>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</si>
  <si>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</si>
  <si>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</si>
  <si>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</si>
  <si>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</si>
  <si>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</si>
  <si>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</si>
  <si>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</si>
  <si>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</si>
  <si>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</si>
  <si>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</si>
  <si>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</si>
  <si>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</si>
  <si>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</si>
  <si>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</si>
  <si>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</si>
  <si>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</si>
  <si>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</si>
  <si>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</si>
  <si>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</si>
  <si>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</si>
  <si>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</si>
  <si>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</si>
  <si>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</si>
  <si>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</si>
  <si>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</si>
  <si>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</si>
  <si>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</si>
  <si>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</si>
  <si>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</si>
  <si>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</si>
  <si>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</si>
  <si>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</si>
  <si>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</si>
  <si>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</si>
  <si>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</si>
  <si>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</si>
  <si>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</si>
  <si>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</si>
  <si>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</si>
  <si>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</si>
  <si>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</si>
  <si>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</si>
  <si>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</si>
  <si>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</si>
  <si>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</si>
  <si>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</si>
  <si>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</si>
  <si>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</si>
  <si>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</si>
  <si>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</si>
  <si>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</si>
  <si>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</si>
  <si>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</si>
  <si>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</si>
  <si>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</si>
  <si>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</si>
  <si>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</si>
  <si>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</si>
  <si>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</si>
  <si>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</si>
  <si>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</si>
  <si>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</si>
  <si>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</si>
  <si>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</si>
  <si>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</si>
  <si>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</si>
  <si>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</si>
  <si>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</si>
  <si>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</si>
  <si>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</si>
  <si>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</si>
  <si>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</si>
  <si>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</si>
  <si>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</si>
  <si>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</si>
  <si>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</si>
  <si>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</si>
  <si>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</si>
  <si>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</si>
  <si>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</si>
  <si>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</si>
  <si>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</si>
  <si>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</si>
  <si>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</si>
  <si>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</si>
  <si>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</si>
  <si>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</si>
  <si>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</si>
  <si>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</si>
  <si>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</si>
  <si>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</si>
  <si>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</si>
  <si>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</si>
  <si>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</si>
  <si>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</si>
  <si>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</si>
  <si>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</si>
  <si>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</si>
  <si>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</si>
  <si>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</si>
  <si>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</si>
  <si>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</si>
  <si>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</si>
  <si>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</si>
  <si>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</si>
  <si>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</si>
  <si>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</si>
  <si>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</si>
  <si>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</si>
  <si>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</si>
  <si>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</si>
  <si>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</si>
  <si>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</si>
  <si>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</si>
  <si>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</si>
  <si>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</si>
  <si>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</si>
  <si>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</si>
  <si>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</si>
  <si>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</si>
  <si>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</si>
  <si>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</si>
  <si>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</si>
  <si>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</si>
  <si>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</si>
  <si>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</si>
  <si>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</si>
  <si>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</si>
  <si>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</si>
  <si>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</si>
  <si>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</si>
  <si>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</si>
  <si>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</si>
  <si>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</si>
  <si>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</si>
  <si>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</si>
  <si>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</si>
  <si>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</si>
  <si>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</si>
  <si>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</si>
  <si>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</si>
  <si>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</si>
  <si>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</si>
  <si>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</si>
  <si>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</si>
  <si>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</si>
  <si>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</si>
  <si>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</si>
  <si>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</si>
  <si>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</si>
  <si>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</si>
  <si>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</si>
  <si>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</si>
  <si>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</si>
  <si>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</si>
  <si>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</si>
  <si>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</si>
  <si>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</si>
  <si>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</si>
  <si>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</si>
  <si>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</si>
  <si>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</si>
  <si>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</si>
  <si>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</si>
  <si>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</si>
  <si>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</si>
  <si>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</si>
  <si>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</si>
  <si>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</si>
  <si>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</si>
  <si>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</si>
  <si>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</si>
  <si>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</si>
  <si>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</si>
  <si>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</si>
  <si>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</si>
  <si>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</si>
  <si>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</si>
  <si>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</si>
  <si>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</si>
  <si>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</si>
  <si>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</si>
  <si>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</si>
  <si>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</si>
  <si>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</si>
  <si>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</si>
  <si>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</si>
  <si>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</si>
  <si>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</si>
  <si>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</si>
  <si>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</si>
  <si>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</si>
  <si>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</si>
  <si>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</si>
  <si>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</si>
  <si>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</si>
  <si>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</si>
  <si>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</si>
  <si>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</si>
  <si>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</si>
  <si>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</si>
  <si>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</si>
  <si>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</si>
  <si>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</si>
  <si>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</si>
  <si>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</si>
  <si>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</si>
  <si>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</si>
  <si>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</si>
  <si>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</si>
  <si>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</si>
  <si>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</si>
  <si>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</si>
  <si>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</si>
  <si>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</si>
  <si>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</si>
  <si>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</si>
  <si>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</si>
  <si>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</si>
  <si>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</si>
  <si>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</si>
  <si>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</si>
  <si>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</si>
  <si>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</si>
  <si>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</si>
  <si>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</si>
  <si>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</si>
  <si>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</si>
  <si>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</si>
  <si>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</si>
  <si>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</si>
  <si>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</si>
  <si>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</si>
  <si>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</si>
  <si>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</si>
  <si>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</si>
  <si>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</si>
  <si>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</si>
  <si>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</si>
  <si>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</si>
  <si>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</si>
  <si>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</si>
  <si>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</si>
  <si>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</si>
  <si>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</si>
  <si>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</si>
  <si>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</si>
  <si>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</si>
  <si>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</si>
  <si>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</si>
  <si>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</si>
  <si>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</si>
  <si>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</si>
  <si>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</si>
  <si>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</si>
  <si>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</si>
  <si>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</si>
  <si>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</si>
  <si>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</si>
  <si>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</si>
  <si>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</si>
  <si>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</si>
  <si>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</si>
  <si>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</si>
  <si>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</si>
  <si>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</si>
  <si>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</si>
  <si>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</si>
  <si>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</si>
  <si>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</si>
  <si>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</si>
  <si>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</si>
  <si>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</si>
  <si>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</si>
  <si>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</si>
  <si>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</si>
  <si>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</si>
  <si>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</si>
  <si>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</si>
  <si>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</si>
  <si>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</si>
  <si>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</si>
  <si>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</si>
  <si>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</si>
  <si>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</si>
  <si>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</si>
  <si>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</si>
  <si>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</si>
  <si>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</si>
  <si>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</si>
  <si>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</si>
  <si>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</si>
  <si>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</si>
  <si>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</si>
  <si>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</si>
  <si>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</si>
  <si>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</si>
  <si>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</si>
  <si>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</si>
  <si>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</si>
  <si>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</si>
  <si>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</si>
  <si>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</si>
  <si>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</si>
  <si>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</si>
  <si>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</si>
  <si>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</si>
  <si>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</si>
  <si>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</si>
  <si>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</si>
  <si>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</si>
  <si>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</si>
  <si>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</si>
  <si>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</si>
  <si>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</si>
  <si>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</si>
  <si>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</si>
  <si>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</si>
  <si>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</si>
  <si>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</si>
  <si>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</si>
  <si>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</si>
  <si>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</si>
  <si>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</si>
  <si>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</si>
  <si>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</si>
  <si>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</si>
  <si>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</si>
  <si>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</si>
  <si>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</si>
  <si>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</si>
  <si>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</si>
  <si>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</si>
  <si>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</si>
  <si>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</si>
  <si>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</si>
  <si>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</si>
  <si>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</si>
  <si>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</si>
  <si>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</si>
  <si>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</si>
  <si>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</si>
  <si>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</si>
  <si>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</si>
  <si>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</si>
  <si>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</si>
  <si>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</si>
  <si>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</si>
  <si>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</si>
  <si>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</si>
  <si>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</si>
  <si>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</si>
  <si>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</si>
  <si>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</si>
  <si>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</si>
  <si>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</si>
  <si>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</si>
  <si>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</si>
  <si>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</si>
  <si>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</si>
  <si>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</si>
  <si>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</si>
  <si>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</si>
  <si>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</si>
  <si>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</si>
  <si>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</si>
  <si>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</si>
  <si>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</si>
  <si>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</si>
  <si>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</si>
  <si>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</si>
  <si>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</si>
  <si>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</si>
  <si>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</si>
  <si>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</si>
  <si>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</si>
  <si>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</si>
  <si>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</si>
  <si>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</si>
  <si>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</si>
  <si>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</si>
  <si>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</si>
  <si>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</si>
  <si>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</si>
  <si>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</si>
  <si>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</si>
  <si>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</si>
  <si>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</si>
  <si>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</si>
  <si>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</si>
  <si>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</si>
  <si>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</si>
  <si>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</si>
  <si>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</si>
  <si>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</si>
  <si>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</si>
  <si>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</si>
  <si>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</si>
  <si>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</si>
  <si>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</si>
  <si>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</si>
  <si>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</si>
  <si>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</si>
  <si>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</si>
  <si>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</si>
  <si>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</si>
  <si>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</si>
  <si>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</si>
  <si>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</si>
  <si>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</si>
  <si>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</si>
  <si>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</si>
  <si>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</si>
  <si>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</si>
  <si>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</si>
  <si>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</si>
  <si>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</si>
  <si>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</si>
  <si>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</si>
  <si>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</si>
  <si>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</si>
  <si>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</si>
  <si>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</si>
  <si>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</si>
  <si>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</si>
  <si>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</si>
  <si>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</si>
  <si>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</si>
  <si>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</si>
  <si>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</si>
  <si>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</si>
  <si>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</si>
  <si>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</si>
  <si>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</si>
  <si>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</si>
  <si>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</si>
  <si>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</si>
  <si>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</si>
  <si>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</si>
  <si>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</si>
  <si>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</si>
  <si>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</si>
  <si>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</si>
  <si>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</si>
  <si>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</si>
  <si>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</si>
  <si>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</si>
  <si>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</si>
  <si>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</si>
  <si>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</si>
  <si>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</si>
  <si>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</si>
  <si>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</si>
  <si>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</si>
  <si>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</si>
  <si>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</si>
  <si>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</si>
  <si>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</si>
  <si>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</si>
  <si>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</si>
  <si>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</si>
  <si>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</si>
  <si>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</si>
  <si>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</si>
  <si>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</si>
  <si>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</si>
  <si>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</si>
  <si>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</si>
  <si>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</si>
  <si>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</si>
  <si>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</si>
  <si>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</si>
  <si>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</si>
  <si>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</si>
  <si>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</si>
  <si>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</si>
  <si>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</si>
  <si>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</si>
  <si>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</si>
  <si>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</si>
  <si>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</si>
  <si>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</si>
  <si>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</si>
  <si>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</si>
  <si>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</si>
  <si>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</si>
  <si>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</si>
  <si>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</si>
  <si>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</si>
  <si>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</si>
  <si>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</si>
  <si>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</si>
  <si>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</si>
  <si>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</si>
  <si>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</si>
  <si>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</si>
  <si>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</si>
  <si>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</si>
  <si>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</si>
  <si>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</si>
  <si>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</si>
  <si>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</si>
  <si>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</si>
  <si>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</si>
  <si>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</si>
  <si>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</si>
  <si>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</si>
  <si>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</si>
  <si>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</si>
  <si>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</si>
  <si>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</si>
  <si>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</si>
  <si>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</si>
  <si>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</si>
  <si>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</si>
  <si>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</si>
  <si>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</si>
  <si>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</si>
  <si>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</si>
  <si>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</si>
  <si>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</si>
  <si>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</si>
  <si>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</si>
  <si>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</si>
  <si>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</si>
  <si>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</si>
  <si>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</si>
  <si>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</si>
  <si>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</si>
  <si>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</si>
  <si>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</si>
  <si>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</si>
  <si>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</si>
  <si>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</si>
  <si>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</si>
  <si>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</si>
  <si>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</si>
  <si>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</si>
  <si>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</si>
  <si>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</si>
  <si>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</si>
  <si>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</si>
  <si>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</si>
  <si>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</si>
  <si>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</si>
  <si>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</si>
  <si>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</si>
  <si>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</si>
  <si>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</si>
  <si>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</si>
  <si>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</si>
  <si>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</si>
  <si>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</si>
  <si>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</si>
  <si>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</si>
  <si>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</si>
  <si>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</si>
  <si>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</si>
  <si>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</si>
  <si>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</si>
  <si>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</si>
  <si>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</si>
  <si>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</si>
  <si>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</si>
  <si>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</si>
  <si>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</si>
  <si>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</si>
  <si>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</si>
  <si>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</si>
  <si>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</si>
  <si>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</si>
  <si>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</si>
  <si>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</si>
  <si>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</si>
  <si>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</si>
  <si>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</si>
  <si>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</si>
  <si>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</si>
  <si>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</si>
  <si>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</si>
  <si>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</si>
  <si>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</si>
  <si>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</si>
  <si>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</si>
  <si>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</si>
  <si>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</si>
  <si>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</si>
  <si>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</si>
  <si>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</si>
  <si>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</si>
  <si>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</si>
  <si>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</si>
  <si>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</si>
  <si>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</si>
  <si>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</si>
  <si>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</si>
  <si>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</si>
  <si>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</si>
  <si>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</si>
  <si>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</si>
  <si>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</si>
  <si>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</si>
  <si>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</si>
  <si>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</si>
  <si>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</si>
  <si>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</si>
  <si>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</si>
  <si>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</si>
  <si>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</si>
  <si>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</si>
  <si>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</si>
  <si>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</si>
  <si>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</si>
  <si>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</si>
  <si>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</si>
  <si>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</si>
  <si>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</si>
  <si>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</si>
  <si>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</si>
  <si>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</si>
  <si>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</si>
  <si>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</si>
  <si>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</si>
  <si>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</si>
  <si>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</si>
  <si>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</si>
  <si>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</si>
  <si>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</si>
  <si>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</si>
  <si>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</si>
  <si>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</si>
  <si>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</si>
  <si>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</si>
  <si>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</si>
  <si>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</si>
  <si>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</si>
  <si>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</si>
  <si>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</si>
  <si>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</si>
  <si>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</si>
  <si>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</si>
  <si>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</si>
  <si>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</si>
  <si>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</si>
  <si>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</si>
  <si>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</si>
  <si>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</si>
  <si>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</si>
  <si>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</si>
  <si>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</si>
  <si>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</si>
  <si>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</si>
  <si>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</si>
  <si>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</si>
  <si>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</si>
  <si>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</si>
  <si>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</si>
  <si>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</si>
  <si>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</si>
  <si>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</si>
  <si>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</si>
  <si>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</si>
  <si>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</si>
  <si>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</si>
  <si>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</si>
  <si>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</si>
  <si>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</si>
  <si>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</si>
  <si>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</si>
  <si>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</si>
  <si>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</si>
  <si>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</si>
  <si>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</si>
  <si>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</si>
  <si>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</si>
  <si>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</si>
  <si>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</si>
  <si>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</si>
  <si>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</si>
  <si>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</si>
  <si>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</si>
  <si>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</si>
  <si>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</si>
  <si>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</si>
  <si>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</si>
  <si>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</si>
  <si>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</si>
  <si>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</si>
  <si>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</si>
  <si>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</si>
  <si>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</si>
  <si>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</si>
  <si>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</si>
  <si>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</si>
  <si>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</si>
  <si>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</si>
  <si>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</si>
  <si>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</si>
  <si>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</si>
  <si>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</si>
  <si>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</si>
  <si>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</si>
  <si>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</si>
  <si>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</si>
  <si>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</si>
  <si>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</si>
  <si>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</si>
  <si>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</si>
  <si>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</si>
  <si>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</si>
  <si>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</si>
  <si>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</si>
  <si>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</si>
  <si>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</si>
  <si>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</si>
  <si>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</si>
  <si>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</si>
  <si>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</si>
  <si>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</si>
  <si>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</si>
  <si>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</si>
  <si>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</si>
  <si>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</si>
  <si>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</si>
  <si>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</si>
  <si>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</si>
  <si>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</si>
  <si>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</si>
  <si>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</si>
  <si>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</si>
  <si>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</si>
  <si>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</si>
  <si>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</si>
  <si>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</si>
  <si>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</si>
  <si>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</si>
  <si>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</si>
  <si>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</si>
  <si>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</si>
  <si>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</si>
  <si>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</si>
  <si>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</si>
  <si>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</si>
  <si>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</si>
  <si>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</si>
  <si>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</si>
  <si>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</si>
  <si>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</si>
  <si>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</si>
  <si>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</si>
  <si>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</si>
  <si>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</si>
  <si>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</si>
  <si>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</si>
  <si>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</si>
  <si>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</si>
  <si>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</si>
  <si>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</si>
  <si>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</si>
  <si>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</si>
  <si>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</si>
  <si>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</si>
  <si>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</si>
  <si>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</si>
  <si>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</si>
  <si>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</si>
  <si>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</si>
  <si>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</si>
  <si>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</si>
  <si>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</si>
  <si>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</si>
  <si>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</si>
  <si>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</si>
  <si>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</si>
  <si>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</si>
  <si>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</si>
  <si>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</si>
  <si>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</si>
  <si>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</si>
  <si>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</si>
  <si>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</si>
  <si>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</si>
  <si>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</si>
  <si>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</si>
  <si>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</si>
  <si>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</si>
  <si>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</si>
  <si>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</si>
  <si>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</si>
  <si>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</si>
  <si>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</si>
  <si>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</si>
  <si>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</si>
  <si>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</si>
  <si>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</si>
  <si>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</si>
  <si>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</si>
  <si>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</si>
  <si>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</si>
  <si>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</si>
  <si>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</si>
  <si>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</si>
  <si>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</si>
  <si>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</si>
  <si>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</si>
  <si>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</si>
  <si>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</si>
  <si>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</si>
  <si>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</si>
  <si>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</si>
  <si>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</si>
  <si>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</si>
  <si>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</si>
  <si>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</si>
  <si>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</si>
  <si>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</si>
  <si>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</si>
  <si>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</si>
  <si>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</si>
  <si>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</si>
  <si>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</si>
  <si>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</si>
  <si>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</si>
  <si>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</si>
  <si>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</si>
  <si>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</si>
  <si>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</si>
  <si>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</si>
  <si>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</si>
  <si>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</si>
  <si>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</si>
  <si>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</si>
  <si>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</si>
  <si>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</si>
  <si>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</si>
  <si>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</si>
  <si>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</si>
  <si>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</si>
  <si>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</si>
  <si>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</si>
  <si>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</si>
  <si>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</si>
  <si>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</si>
  <si>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</si>
  <si>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</si>
  <si>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</si>
  <si>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</si>
  <si>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</si>
  <si>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</si>
  <si>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</si>
  <si>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</si>
  <si>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</si>
  <si>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</si>
  <si>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</si>
  <si>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</si>
  <si>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</si>
  <si>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</si>
  <si>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</si>
  <si>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</si>
  <si>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</si>
  <si>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</si>
  <si>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</si>
  <si>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</si>
  <si>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</si>
  <si>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</si>
  <si>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</si>
  <si>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</si>
  <si>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</si>
  <si>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</si>
  <si>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</si>
  <si>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</si>
  <si>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</si>
  <si>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</si>
  <si>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</si>
  <si>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</si>
  <si>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</si>
  <si>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</si>
  <si>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</si>
  <si>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</si>
  <si>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</si>
  <si>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</si>
  <si>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</si>
  <si>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</si>
  <si>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</si>
  <si>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</si>
  <si>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</si>
  <si>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</si>
  <si>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</si>
  <si>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</si>
  <si>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</si>
  <si>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</si>
  <si>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</si>
  <si>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</si>
  <si>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</si>
  <si>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</si>
  <si>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</si>
  <si>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</si>
  <si>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</si>
  <si>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</si>
  <si>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</si>
  <si>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</si>
  <si>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</si>
  <si>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</si>
  <si>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</si>
  <si>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</si>
  <si>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</si>
  <si>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</si>
  <si>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</si>
  <si>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</si>
  <si>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</si>
  <si>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</si>
  <si>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</si>
  <si>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</si>
  <si>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</si>
  <si>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</si>
  <si>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</si>
  <si>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</si>
  <si>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</si>
  <si>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</si>
  <si>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</si>
  <si>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</si>
  <si>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</si>
  <si>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</si>
  <si>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</si>
  <si>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</si>
  <si>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</si>
  <si>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</si>
  <si>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</si>
  <si>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</si>
  <si>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</si>
  <si>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</si>
  <si>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</si>
  <si>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</si>
  <si>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</si>
  <si>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</si>
  <si>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</si>
  <si>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</si>
  <si>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</si>
  <si>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</si>
  <si>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</si>
  <si>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</si>
  <si>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</si>
  <si>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</si>
  <si>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</si>
  <si>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</si>
  <si>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</si>
  <si>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</si>
  <si>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</si>
  <si>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</si>
  <si>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</si>
  <si>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</si>
  <si>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</si>
  <si>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</si>
  <si>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</si>
  <si>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</si>
  <si>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</si>
  <si>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</si>
  <si>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</si>
  <si>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</si>
  <si>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</si>
  <si>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</si>
  <si>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</si>
  <si>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</si>
  <si>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</si>
  <si>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</si>
  <si>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</si>
  <si>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</si>
  <si>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</si>
  <si>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</si>
  <si>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</si>
  <si>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</si>
  <si>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</si>
  <si>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</si>
  <si>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</si>
  <si>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</si>
  <si>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</si>
  <si>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</si>
  <si>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</si>
  <si>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</si>
  <si>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</si>
  <si>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</si>
  <si>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</si>
  <si>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</si>
  <si>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</si>
  <si>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</si>
  <si>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</si>
  <si>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</si>
  <si>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</si>
  <si>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</si>
  <si>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</si>
  <si>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</si>
  <si>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</si>
  <si>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</si>
  <si>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</si>
  <si>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</si>
  <si>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</si>
  <si>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</si>
  <si>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</si>
  <si>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</si>
  <si>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</si>
  <si>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</si>
  <si>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</si>
  <si>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</si>
  <si>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</si>
  <si>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</si>
  <si>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</si>
  <si>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</si>
  <si>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</si>
  <si>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</si>
  <si>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</si>
  <si>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</si>
  <si>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</si>
  <si>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</si>
  <si>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</si>
  <si>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</si>
  <si>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</si>
  <si>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</si>
  <si>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</si>
  <si>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</si>
  <si>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</si>
  <si>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</si>
  <si>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</si>
  <si>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</si>
  <si>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</si>
  <si>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</si>
  <si>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</si>
  <si>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</si>
  <si>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</si>
  <si>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</si>
  <si>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</si>
  <si>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</si>
  <si>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</si>
  <si>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</si>
  <si>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</si>
  <si>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</si>
  <si>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</si>
  <si>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</si>
  <si>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</si>
  <si>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</si>
  <si>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</si>
  <si>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</si>
  <si>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</si>
  <si>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</si>
  <si>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</si>
  <si>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</si>
  <si>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</si>
  <si>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</si>
  <si>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</si>
  <si>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</si>
  <si>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</si>
  <si>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</si>
  <si>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</si>
  <si>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</si>
  <si>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</si>
  <si>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</si>
  <si>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</si>
  <si>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</si>
  <si>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</si>
  <si>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</si>
  <si>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</si>
  <si>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</si>
  <si>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</si>
  <si>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</si>
  <si>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</si>
  <si>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</si>
  <si>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</si>
  <si>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</si>
  <si>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</si>
  <si>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</si>
  <si>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</si>
  <si>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</si>
  <si>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</si>
  <si>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</si>
  <si>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</si>
  <si>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</si>
  <si>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</si>
  <si>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</si>
  <si>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</si>
  <si>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</si>
  <si>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</si>
  <si>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</si>
  <si>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</si>
  <si>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</si>
  <si>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</si>
  <si>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</si>
  <si>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</si>
  <si>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</si>
  <si>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</si>
  <si>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</si>
  <si>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</si>
  <si>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</si>
  <si>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</si>
  <si>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</si>
  <si>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</si>
  <si>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</si>
  <si>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</si>
  <si>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</si>
  <si>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</si>
  <si>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</si>
  <si>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</si>
  <si>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</si>
  <si>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</si>
  <si>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</si>
  <si>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</si>
  <si>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</si>
  <si>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</si>
  <si>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</si>
  <si>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</si>
  <si>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</si>
  <si>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</si>
  <si>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</si>
  <si>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</si>
  <si>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</si>
  <si>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</si>
  <si>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</si>
  <si>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</si>
  <si>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</si>
  <si>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</si>
  <si>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</si>
  <si>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</si>
  <si>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</si>
  <si>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</si>
  <si>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</si>
  <si>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</si>
  <si>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</si>
  <si>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</si>
  <si>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</si>
  <si>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</si>
  <si>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</si>
  <si>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</si>
  <si>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</si>
  <si>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</si>
  <si>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</si>
  <si>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</si>
  <si>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</si>
  <si>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</si>
  <si>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</si>
  <si>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</si>
  <si>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</si>
  <si>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</si>
  <si>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</si>
  <si>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</si>
  <si>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</si>
  <si>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</si>
  <si>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</si>
  <si>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</si>
  <si>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</si>
  <si>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</si>
  <si>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</si>
  <si>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</si>
  <si>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</si>
  <si>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</si>
  <si>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</si>
  <si>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</si>
  <si>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</si>
  <si>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</si>
  <si>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</si>
  <si>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</si>
  <si>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</si>
  <si>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</si>
  <si>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</si>
  <si>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</si>
  <si>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</si>
  <si>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</si>
  <si>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</si>
  <si>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</si>
  <si>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</si>
  <si>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</si>
  <si>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</si>
  <si>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</si>
  <si>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</si>
  <si>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</si>
  <si>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</si>
  <si>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</si>
  <si>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</si>
  <si>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</si>
  <si>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</si>
  <si>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</si>
  <si>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</si>
  <si>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</si>
  <si>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</si>
  <si>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</si>
  <si>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</si>
  <si>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</si>
  <si>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</si>
  <si>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</si>
  <si>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</si>
  <si>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</si>
  <si>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</si>
  <si>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</si>
  <si>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</si>
  <si>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</si>
  <si>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</si>
  <si>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</si>
  <si>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</si>
  <si>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</si>
  <si>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</si>
  <si>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</si>
  <si>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</si>
  <si>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</si>
  <si>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</si>
  <si>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</si>
  <si>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</si>
  <si>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</si>
  <si>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</si>
  <si>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</si>
  <si>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</si>
  <si>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</si>
  <si>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</si>
  <si>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</si>
  <si>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</si>
  <si>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</si>
  <si>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</si>
  <si>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</si>
  <si>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</si>
  <si>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</si>
  <si>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</si>
  <si>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</si>
  <si>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</si>
  <si>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</si>
  <si>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</si>
  <si>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</si>
  <si>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</si>
  <si>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</si>
  <si>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</si>
  <si>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</si>
  <si>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</si>
  <si>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</si>
  <si>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</si>
  <si>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</si>
  <si>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</si>
  <si>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</si>
  <si>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</si>
  <si>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</si>
  <si>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</si>
  <si>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</si>
  <si>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</si>
  <si>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</si>
  <si>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</si>
  <si>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</si>
  <si>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</si>
  <si>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</si>
  <si>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</si>
  <si>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</si>
  <si>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</si>
  <si>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</si>
  <si>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</si>
  <si>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</si>
  <si>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</si>
  <si>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</si>
  <si>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</si>
  <si>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</si>
  <si>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</si>
  <si>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</si>
  <si>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</si>
  <si>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</si>
  <si>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</si>
  <si>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</si>
  <si>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</si>
  <si>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</si>
  <si>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</si>
  <si>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</si>
  <si>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</si>
  <si>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</si>
  <si>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</si>
  <si>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</si>
  <si>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</si>
  <si>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</si>
  <si>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</si>
  <si>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</si>
  <si>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</si>
  <si>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</si>
  <si>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</si>
  <si>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</si>
  <si>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</si>
  <si>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</si>
  <si>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</si>
  <si>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</si>
  <si>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</si>
  <si>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</si>
  <si>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</si>
  <si>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</si>
  <si>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</si>
  <si>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</si>
  <si>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</si>
  <si>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</si>
  <si>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</si>
  <si>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</si>
  <si>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</si>
  <si>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</si>
  <si>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</si>
  <si>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</si>
  <si>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</si>
  <si>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</si>
  <si>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</si>
  <si>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</si>
  <si>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</si>
  <si>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</si>
  <si>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</si>
  <si>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</si>
  <si>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</si>
  <si>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</si>
  <si>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</si>
  <si>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</si>
  <si>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</si>
  <si>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</si>
  <si>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</si>
  <si>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</si>
  <si>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</si>
  <si>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</si>
  <si>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</si>
  <si>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</si>
  <si>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</si>
  <si>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</si>
  <si>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</si>
  <si>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</si>
  <si>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</si>
  <si>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</si>
  <si>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</si>
  <si>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</si>
  <si>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</si>
  <si>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</si>
  <si>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</si>
  <si>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</si>
  <si>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</si>
  <si>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</si>
  <si>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</si>
  <si>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</si>
  <si>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</si>
  <si>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</si>
  <si>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</si>
  <si>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</si>
  <si>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</si>
  <si>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</si>
  <si>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</si>
  <si>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</si>
  <si>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</si>
  <si>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</si>
  <si>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</si>
  <si>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</si>
  <si>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</si>
  <si>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</si>
  <si>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</si>
  <si>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</si>
  <si>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</si>
  <si>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</si>
  <si>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</si>
  <si>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</si>
  <si>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</si>
  <si>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</si>
  <si>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</si>
  <si>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</si>
  <si>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</si>
  <si>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</si>
  <si>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</si>
  <si>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</si>
  <si>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</si>
  <si>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</si>
  <si>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</si>
  <si>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</si>
  <si>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</si>
  <si>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</si>
  <si>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</si>
  <si>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</si>
  <si>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</si>
  <si>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</si>
  <si>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</si>
  <si>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</si>
  <si>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</si>
  <si>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</si>
  <si>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</si>
  <si>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</si>
  <si>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</si>
  <si>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</si>
  <si>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</si>
  <si>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</si>
  <si>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</si>
  <si>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</si>
  <si>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</si>
  <si>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</si>
  <si>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</si>
  <si>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</si>
  <si>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</si>
  <si>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</si>
  <si>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</si>
  <si>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</si>
  <si>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</si>
  <si>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</si>
  <si>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</si>
  <si>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</si>
  <si>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</si>
  <si>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</si>
  <si>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</si>
  <si>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</si>
  <si>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</si>
  <si>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</si>
  <si>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</si>
  <si>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</si>
  <si>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</si>
  <si>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</si>
  <si>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</si>
  <si>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</si>
  <si>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</si>
  <si>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</si>
  <si>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</si>
  <si>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</si>
  <si>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</si>
  <si>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</si>
  <si>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</si>
  <si>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</si>
  <si>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</si>
  <si>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</si>
  <si>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</si>
  <si>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</si>
  <si>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</si>
  <si>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</si>
  <si>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</si>
  <si>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</si>
  <si>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</si>
  <si>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</si>
  <si>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</si>
  <si>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</si>
  <si>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</si>
  <si>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</si>
  <si>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</si>
  <si>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</si>
  <si>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</si>
  <si>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</si>
  <si>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</si>
  <si>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</si>
  <si>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</si>
  <si>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</si>
  <si>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</si>
  <si>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</si>
  <si>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</si>
  <si>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</si>
  <si>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</si>
  <si>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</si>
  <si>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</si>
  <si>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</si>
  <si>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</si>
  <si>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</si>
  <si>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</si>
  <si>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</si>
  <si>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</si>
  <si>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</si>
  <si>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</si>
  <si>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</si>
  <si>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</si>
  <si>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</si>
  <si>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</si>
  <si>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</si>
  <si>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</si>
  <si>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</si>
  <si>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</si>
  <si>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</si>
  <si>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</si>
  <si>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</si>
  <si>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</si>
  <si>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</si>
  <si>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</si>
  <si>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</si>
  <si>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</si>
  <si>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</si>
  <si>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</si>
  <si>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</si>
  <si>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</si>
  <si>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</si>
  <si>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</si>
  <si>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</si>
  <si>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</si>
  <si>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</si>
  <si>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</si>
  <si>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</si>
  <si>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</si>
  <si>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</si>
  <si>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</si>
  <si>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</si>
  <si>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</si>
  <si>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</si>
  <si>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</si>
  <si>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</si>
  <si>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</si>
  <si>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</si>
  <si>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</si>
  <si>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</si>
  <si>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</si>
  <si>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</si>
  <si>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</si>
  <si>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</si>
  <si>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</si>
  <si>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</si>
  <si>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</si>
  <si>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</si>
  <si>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</si>
  <si>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</si>
  <si>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</si>
  <si>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</si>
  <si>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</si>
  <si>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</si>
  <si>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</si>
  <si>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</si>
  <si>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</si>
  <si>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</si>
  <si>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</si>
  <si>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</si>
  <si>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</si>
  <si>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</si>
  <si>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</si>
  <si>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</si>
  <si>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</si>
  <si>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</si>
  <si>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</si>
  <si>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</si>
  <si>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</si>
  <si>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</si>
  <si>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</si>
  <si>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</si>
  <si>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</si>
  <si>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</si>
  <si>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</si>
  <si>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</si>
  <si>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</si>
  <si>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</si>
  <si>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</si>
  <si>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</si>
  <si>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</si>
  <si>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</si>
  <si>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</si>
  <si>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</si>
  <si>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</si>
  <si>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</si>
  <si>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</si>
  <si>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</si>
  <si>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</si>
  <si>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</si>
  <si>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</si>
  <si>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</si>
  <si>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</si>
  <si>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</si>
  <si>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</si>
  <si>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</si>
  <si>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</si>
  <si>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</si>
  <si>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</si>
  <si>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</si>
  <si>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</si>
  <si>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</si>
  <si>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</si>
  <si>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</si>
  <si>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</si>
  <si>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</si>
  <si>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</si>
  <si>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</si>
  <si>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</si>
  <si>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</si>
  <si>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</si>
  <si>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</si>
  <si>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</si>
  <si>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</si>
  <si>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</si>
  <si>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</si>
  <si>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</si>
  <si>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</si>
  <si>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</si>
  <si>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</si>
  <si>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</si>
  <si>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</si>
  <si>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</si>
  <si>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</si>
  <si>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</si>
  <si>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</si>
  <si>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</si>
  <si>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</si>
  <si>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</si>
  <si>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</si>
  <si>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</si>
  <si>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</si>
  <si>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</si>
  <si>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</si>
  <si>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</si>
  <si>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</si>
  <si>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</si>
  <si>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</si>
  <si>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</si>
  <si>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</si>
  <si>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</si>
  <si>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</si>
  <si>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</si>
  <si>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</si>
  <si>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</si>
  <si>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</si>
  <si>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</si>
  <si>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</si>
  <si>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</si>
  <si>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</si>
  <si>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</si>
  <si>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</si>
  <si>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</si>
  <si>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</si>
  <si>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</si>
  <si>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</si>
  <si>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</si>
  <si>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</si>
  <si>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</si>
  <si>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</si>
  <si>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</si>
  <si>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</si>
  <si>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</si>
  <si>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</si>
  <si>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</si>
  <si>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</si>
  <si>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</si>
  <si>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</si>
  <si>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</si>
  <si>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</si>
  <si>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</si>
  <si>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</si>
  <si>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</si>
  <si>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</si>
  <si>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</si>
  <si>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</si>
  <si>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</si>
  <si>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</si>
  <si>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</si>
  <si>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</si>
  <si>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</si>
  <si>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</si>
  <si>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</si>
  <si>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</si>
  <si>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</si>
  <si>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</si>
  <si>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</si>
  <si>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</si>
  <si>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</si>
  <si>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</si>
  <si>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</si>
  <si>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</si>
  <si>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</si>
  <si>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</si>
  <si>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</si>
  <si>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</si>
  <si>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</si>
  <si>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</si>
  <si>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</si>
  <si>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</si>
  <si>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</si>
  <si>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</si>
  <si>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</si>
  <si>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</si>
  <si>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</si>
  <si>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</si>
  <si>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</si>
  <si>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</si>
  <si>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</si>
  <si>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</si>
  <si>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</si>
  <si>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</si>
  <si>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</si>
  <si>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</si>
  <si>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</si>
  <si>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</si>
  <si>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</si>
  <si>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</si>
  <si>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</si>
  <si>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</si>
  <si>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</si>
  <si>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</si>
  <si>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</si>
  <si>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</si>
  <si>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</si>
  <si>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</si>
  <si>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</si>
  <si>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</si>
  <si>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</si>
  <si>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</si>
  <si>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</si>
  <si>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</si>
  <si>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</si>
  <si>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</si>
  <si>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</si>
  <si>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</si>
  <si>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</si>
  <si>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</si>
  <si>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</si>
  <si>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</si>
  <si>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</si>
  <si>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</si>
  <si>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</si>
  <si>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</si>
  <si>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</si>
  <si>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</si>
  <si>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</si>
  <si>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</si>
  <si>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</si>
  <si>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</si>
  <si>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</si>
  <si>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</si>
  <si>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</si>
  <si>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</si>
  <si>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</si>
  <si>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</si>
  <si>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</si>
  <si>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</si>
  <si>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</si>
  <si>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</si>
  <si>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</si>
  <si>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</si>
  <si>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</si>
  <si>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</si>
  <si>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</si>
  <si>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</si>
  <si>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</si>
  <si>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</si>
  <si>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</si>
  <si>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</si>
  <si>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</si>
  <si>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</si>
  <si>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</si>
  <si>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</si>
  <si>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</si>
  <si>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</si>
  <si>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</si>
  <si>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</si>
  <si>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</si>
  <si>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</si>
  <si>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</si>
  <si>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</si>
  <si>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</si>
  <si>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</si>
  <si>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</si>
  <si>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</si>
  <si>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</si>
  <si>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</si>
  <si>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</si>
  <si>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</si>
  <si>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</si>
  <si>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</si>
  <si>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</si>
  <si>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</si>
  <si>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</si>
  <si>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</si>
  <si>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</si>
  <si>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</si>
  <si>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</si>
  <si>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</si>
  <si>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</si>
  <si>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</si>
  <si>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</si>
  <si>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</si>
  <si>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</si>
  <si>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</si>
  <si>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</si>
  <si>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</si>
  <si>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</si>
  <si>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</si>
  <si>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</si>
  <si>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</si>
  <si>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</si>
  <si>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</si>
  <si>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</si>
  <si>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</si>
  <si>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</si>
  <si>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</si>
  <si>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</si>
  <si>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</si>
  <si>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</si>
  <si>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</si>
  <si>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</si>
  <si>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</si>
  <si>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</si>
  <si>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</si>
  <si>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</si>
  <si>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</si>
  <si>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</si>
  <si>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</si>
  <si>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</si>
  <si>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</si>
  <si>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</si>
  <si>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</si>
  <si>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</si>
  <si>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</si>
  <si>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</si>
  <si>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</si>
  <si>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</si>
  <si>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</si>
  <si>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</si>
  <si>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</si>
  <si>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</si>
  <si>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</si>
  <si>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</si>
  <si>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</si>
  <si>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</si>
  <si>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</si>
  <si>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</si>
  <si>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</si>
  <si>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</si>
  <si>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</si>
  <si>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</si>
  <si>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</si>
  <si>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</si>
  <si>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</si>
  <si>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</si>
  <si>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</si>
  <si>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</si>
  <si>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</si>
  <si>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</si>
  <si>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</si>
  <si>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</si>
  <si>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</si>
  <si>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</si>
  <si>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</si>
  <si>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</si>
  <si>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</si>
  <si>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</si>
  <si>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</si>
  <si>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</si>
  <si>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</si>
  <si>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</si>
  <si>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</si>
  <si>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</si>
  <si>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</si>
  <si>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</si>
  <si>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</si>
  <si>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</si>
  <si>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</si>
  <si>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</si>
  <si>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</si>
  <si>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</si>
  <si>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</si>
  <si>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</si>
  <si>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</si>
  <si>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</si>
  <si>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</si>
  <si>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</si>
  <si>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</si>
  <si>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</si>
  <si>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</si>
  <si>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</si>
  <si>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</si>
  <si>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</si>
  <si>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</si>
  <si>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</si>
  <si>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</si>
  <si>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</si>
  <si>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</si>
  <si>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</si>
  <si>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</si>
  <si>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</si>
  <si>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</si>
  <si>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</si>
  <si>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</si>
  <si>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</si>
  <si>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</si>
  <si>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</si>
  <si>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</si>
  <si>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</si>
  <si>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</si>
  <si>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</si>
  <si>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</si>
  <si>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</si>
  <si>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</si>
  <si>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</si>
  <si>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</si>
  <si>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</si>
  <si>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</si>
  <si>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</si>
  <si>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</si>
  <si>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</si>
  <si>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</si>
  <si>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</si>
  <si>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</si>
  <si>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</si>
  <si>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</si>
  <si>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</si>
  <si>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</si>
  <si>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</si>
  <si>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</si>
  <si>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</si>
  <si>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</si>
  <si>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</si>
  <si>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</si>
  <si>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</si>
  <si>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</si>
  <si>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</si>
  <si>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</si>
  <si>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</si>
  <si>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</si>
  <si>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</si>
  <si>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</si>
  <si>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</si>
  <si>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</si>
  <si>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</si>
  <si>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</si>
  <si>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</si>
  <si>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</si>
  <si>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</si>
  <si>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</si>
  <si>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</si>
  <si>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</si>
  <si>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</si>
  <si>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</si>
  <si>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</si>
  <si>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</si>
  <si>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</si>
  <si>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</si>
  <si>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</si>
  <si>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</si>
  <si>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</si>
  <si>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</si>
  <si>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</si>
  <si>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</si>
  <si>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</si>
  <si>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</si>
  <si>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</si>
  <si>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</si>
  <si>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</si>
  <si>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</si>
  <si>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</si>
  <si>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</si>
  <si>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</si>
  <si>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</si>
  <si>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</si>
  <si>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</si>
  <si>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</si>
  <si>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</si>
  <si>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</si>
  <si>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</si>
  <si>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</si>
  <si>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</si>
  <si>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</si>
  <si>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</si>
  <si>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</si>
  <si>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</si>
  <si>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</si>
  <si>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</si>
  <si>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</si>
  <si>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</si>
  <si>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</si>
  <si>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</si>
  <si>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</si>
  <si>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</si>
  <si>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</si>
  <si>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</si>
  <si>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</si>
  <si>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</si>
  <si>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</si>
  <si>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</si>
  <si>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</si>
  <si>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</si>
  <si>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</si>
  <si>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</si>
  <si>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</si>
  <si>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</si>
  <si>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</si>
  <si>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</si>
  <si>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</si>
  <si>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</si>
  <si>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</si>
  <si>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</si>
  <si>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</si>
  <si>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</si>
  <si>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</si>
  <si>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</si>
  <si>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</si>
  <si>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</si>
  <si>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</si>
  <si>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</si>
  <si>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</si>
  <si>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</si>
  <si>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</si>
  <si>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</si>
  <si>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</si>
  <si>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</si>
  <si>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</si>
  <si>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</si>
  <si>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</si>
  <si>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</si>
  <si>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</si>
  <si>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</si>
  <si>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</si>
  <si>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</si>
  <si>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</si>
  <si>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</si>
  <si>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</si>
  <si>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</si>
  <si>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</si>
  <si>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</si>
  <si>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</si>
  <si>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</si>
  <si>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</si>
  <si>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</si>
  <si>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</si>
  <si>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</si>
  <si>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</si>
  <si>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</si>
  <si>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</si>
  <si>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</si>
  <si>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</si>
  <si>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</si>
  <si>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</si>
  <si>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</si>
  <si>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</si>
  <si>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</si>
  <si>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</si>
  <si>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</si>
  <si>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</si>
  <si>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</si>
  <si>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</si>
  <si>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</si>
  <si>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</si>
  <si>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</si>
  <si>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</si>
  <si>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</si>
  <si>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</si>
  <si>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</si>
  <si>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</si>
  <si>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</si>
  <si>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</si>
  <si>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</si>
  <si>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</si>
  <si>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</si>
  <si>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</si>
  <si>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</si>
  <si>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</si>
  <si>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</si>
  <si>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</si>
  <si>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</si>
  <si>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</si>
  <si>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</si>
  <si>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</si>
  <si>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</si>
  <si>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</si>
  <si>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</si>
  <si>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</si>
  <si>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</si>
  <si>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</si>
  <si>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</si>
  <si>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</si>
  <si>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</si>
  <si>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</si>
  <si>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</si>
  <si>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</si>
  <si>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</si>
  <si>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</si>
  <si>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</si>
  <si>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</si>
  <si>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</si>
  <si>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</si>
  <si>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</si>
  <si>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</si>
  <si>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</si>
  <si>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</si>
  <si>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</si>
  <si>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</si>
  <si>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</si>
  <si>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</si>
  <si>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</si>
  <si>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</si>
  <si>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</si>
  <si>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</si>
  <si>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</si>
  <si>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</si>
  <si>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</si>
  <si>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</si>
  <si>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</si>
  <si>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</si>
  <si>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</si>
  <si>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</si>
  <si>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</si>
  <si>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</si>
  <si>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</si>
  <si>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</si>
  <si>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</si>
  <si>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</si>
  <si>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</si>
  <si>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</si>
  <si>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</si>
  <si>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</si>
  <si>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</si>
  <si>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</si>
  <si>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</si>
  <si>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</si>
  <si>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</si>
  <si>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</si>
  <si>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</si>
  <si>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</si>
  <si>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</si>
  <si>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</si>
  <si>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</si>
  <si>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</si>
  <si>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</si>
  <si>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</si>
  <si>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</si>
  <si>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</si>
  <si>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</si>
  <si>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</si>
  <si>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</si>
  <si>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</si>
  <si>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</si>
  <si>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</si>
  <si>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</si>
  <si>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</si>
  <si>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</si>
  <si>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</si>
  <si>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</si>
  <si>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</si>
  <si>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</si>
  <si>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</si>
  <si>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</si>
  <si>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</si>
  <si>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</si>
  <si>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</si>
  <si>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</si>
  <si>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</si>
  <si>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</si>
  <si>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</si>
  <si>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</si>
  <si>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</si>
  <si>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</si>
  <si>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</si>
  <si>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</si>
  <si>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</si>
  <si>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</si>
  <si>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</si>
  <si>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</si>
  <si>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</si>
  <si>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</si>
  <si>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</si>
  <si>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</si>
  <si>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</si>
  <si>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</si>
  <si>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</si>
  <si>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</si>
  <si>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</si>
  <si>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</si>
  <si>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</si>
  <si>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</si>
  <si>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</si>
  <si>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</si>
  <si>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</si>
  <si>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</si>
  <si>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</si>
  <si>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</si>
  <si>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</si>
  <si>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</si>
  <si>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</si>
  <si>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</si>
  <si>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</si>
  <si>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</si>
  <si>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</si>
  <si>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</si>
  <si>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</si>
  <si>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</si>
  <si>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</si>
  <si>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</si>
  <si>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</si>
  <si>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</si>
  <si>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</si>
  <si>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</si>
  <si>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</si>
  <si>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</si>
  <si>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</si>
  <si>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</si>
  <si>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</si>
  <si>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</si>
  <si>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</si>
  <si>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</si>
  <si>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</si>
  <si>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</si>
  <si>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</si>
  <si>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</si>
  <si>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</si>
  <si>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</si>
  <si>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</si>
  <si>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</si>
  <si>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</si>
  <si>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</si>
  <si>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</si>
  <si>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</si>
  <si>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</si>
  <si>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</si>
  <si>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</si>
  <si>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</si>
  <si>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</si>
  <si>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</si>
  <si>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</si>
  <si>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</si>
  <si>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</si>
  <si>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</si>
  <si>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</si>
  <si>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</si>
  <si>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</si>
  <si>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</si>
  <si>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</si>
  <si>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</si>
  <si>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</si>
  <si>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</si>
  <si>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</si>
  <si>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</si>
  <si>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</si>
  <si>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</si>
  <si>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</si>
  <si>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</si>
  <si>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</si>
  <si>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</si>
  <si>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</si>
  <si>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</si>
  <si>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</si>
  <si>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</si>
  <si>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</si>
  <si>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</si>
  <si>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</si>
  <si>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</si>
  <si>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</si>
  <si>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</si>
  <si>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</si>
  <si>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</si>
  <si>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</si>
  <si>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</si>
  <si>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</si>
  <si>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</si>
  <si>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</si>
  <si>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</si>
  <si>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</si>
  <si>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</si>
  <si>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</si>
  <si>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</si>
  <si>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</si>
  <si>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</si>
  <si>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</si>
  <si>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</si>
  <si>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</si>
  <si>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</si>
  <si>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</si>
  <si>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</si>
  <si>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</si>
  <si>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</si>
  <si>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</si>
  <si>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</si>
  <si>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</si>
  <si>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</si>
  <si>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</si>
  <si>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</si>
  <si>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</si>
  <si>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</si>
  <si>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</si>
  <si>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</si>
  <si>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</si>
  <si>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</si>
  <si>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</si>
  <si>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</si>
  <si>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</si>
  <si>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</si>
  <si>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</si>
  <si>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</si>
  <si>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</si>
  <si>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</si>
  <si>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</si>
  <si>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</si>
  <si>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</si>
  <si>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</si>
  <si>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</si>
  <si>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</si>
  <si>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</si>
  <si>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</si>
  <si>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</si>
  <si>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</si>
  <si>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</si>
  <si>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</si>
  <si>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</si>
  <si>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</si>
  <si>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</si>
  <si>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</si>
  <si>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</si>
  <si>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</si>
  <si>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</si>
  <si>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</si>
  <si>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</si>
  <si>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</si>
  <si>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</si>
  <si>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</si>
  <si>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</si>
  <si>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</si>
  <si>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</si>
  <si>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</si>
  <si>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</si>
  <si>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</si>
  <si>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</si>
  <si>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</si>
  <si>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</si>
  <si>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</si>
  <si>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</si>
  <si>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</si>
  <si>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</si>
  <si>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</si>
  <si>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</si>
  <si>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</si>
  <si>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</si>
  <si>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</si>
  <si>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</si>
  <si>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</si>
  <si>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</si>
  <si>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</si>
  <si>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</si>
  <si>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</si>
  <si>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</si>
  <si>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</si>
  <si>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</si>
  <si>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</si>
  <si>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</si>
  <si>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</si>
  <si>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</si>
  <si>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</si>
  <si>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</si>
  <si>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</si>
  <si>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</si>
  <si>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</si>
  <si>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</si>
  <si>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</si>
  <si>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</si>
  <si>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</si>
  <si>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</si>
  <si>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</si>
  <si>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</si>
  <si>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</si>
  <si>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</si>
  <si>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</si>
  <si>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</si>
  <si>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</si>
  <si>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</si>
  <si>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</si>
  <si>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</si>
  <si>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</si>
  <si>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</si>
  <si>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</si>
  <si>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</si>
  <si>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</si>
  <si>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</si>
  <si>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</si>
  <si>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</si>
  <si>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</si>
  <si>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</si>
  <si>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</si>
  <si>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</si>
  <si>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</si>
  <si>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</si>
  <si>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</si>
  <si>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</si>
  <si>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</si>
  <si>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</si>
  <si>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</si>
  <si>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</si>
  <si>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</si>
  <si>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</si>
  <si>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</si>
  <si>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</si>
  <si>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</si>
  <si>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</si>
  <si>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</si>
  <si>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</si>
  <si>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</si>
  <si>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</si>
  <si>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</si>
  <si>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</si>
  <si>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</si>
  <si>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</si>
  <si>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</si>
  <si>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</si>
  <si>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</si>
  <si>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</si>
  <si>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</si>
  <si>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</si>
  <si>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</si>
  <si>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</si>
  <si>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</si>
  <si>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</si>
  <si>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</si>
  <si>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</si>
  <si>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</si>
  <si>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</si>
  <si>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</si>
  <si>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</si>
  <si>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</si>
  <si>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</si>
  <si>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</si>
  <si>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</si>
  <si>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</si>
  <si>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</si>
  <si>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</si>
  <si>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</si>
  <si>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</si>
  <si>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</si>
  <si>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</si>
  <si>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</si>
  <si>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</si>
  <si>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</si>
  <si>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</si>
  <si>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</si>
  <si>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</si>
  <si>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</si>
  <si>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</si>
  <si>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</si>
  <si>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</si>
  <si>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</si>
  <si>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</si>
  <si>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</si>
  <si>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</si>
  <si>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</si>
  <si>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</si>
  <si>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</si>
  <si>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</si>
  <si>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</si>
  <si>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</si>
  <si>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</si>
  <si>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</si>
  <si>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</si>
  <si>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</si>
  <si>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</si>
  <si>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</si>
  <si>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</si>
  <si>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</si>
  <si>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</si>
  <si>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</si>
  <si>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</si>
  <si>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</si>
  <si>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</si>
  <si>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</si>
  <si>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</si>
  <si>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</si>
  <si>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</si>
  <si>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</si>
  <si>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</si>
  <si>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</si>
  <si>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</si>
  <si>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</si>
  <si>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</si>
  <si>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</si>
  <si>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</si>
  <si>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</si>
  <si>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</si>
  <si>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</si>
  <si>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</si>
  <si>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</si>
  <si>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</si>
  <si>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</si>
  <si>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</si>
  <si>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</si>
  <si>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</si>
  <si>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</si>
  <si>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</si>
  <si>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</si>
  <si>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</si>
  <si>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</si>
  <si>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</si>
  <si>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</si>
  <si>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</si>
  <si>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</si>
  <si>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</si>
  <si>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</si>
  <si>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</si>
  <si>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</si>
  <si>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</si>
  <si>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</si>
  <si>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</si>
  <si>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</si>
  <si>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</si>
  <si>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</si>
  <si>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</si>
  <si>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</si>
  <si>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</si>
  <si>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</si>
  <si>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</si>
  <si>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</si>
  <si>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</si>
  <si>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</si>
  <si>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</si>
  <si>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</si>
  <si>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</si>
  <si>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</si>
  <si>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</si>
  <si>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</si>
  <si>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</si>
  <si>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</si>
  <si>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</si>
  <si>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</si>
  <si>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</si>
  <si>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</si>
  <si>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</si>
  <si>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</si>
  <si>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</si>
  <si>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</si>
  <si>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</si>
  <si>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</si>
  <si>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</si>
  <si>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</si>
  <si>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</si>
  <si>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</si>
  <si>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</si>
  <si>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</si>
  <si>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</si>
  <si>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</si>
  <si>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</si>
  <si>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</si>
  <si>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</si>
  <si>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</si>
  <si>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</si>
  <si>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</si>
  <si>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</si>
  <si>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</si>
  <si>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</si>
  <si>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</si>
  <si>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</si>
  <si>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</si>
  <si>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</si>
  <si>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</si>
  <si>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</si>
  <si>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</si>
  <si>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</si>
  <si>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</si>
  <si>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</si>
  <si>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</si>
  <si>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</si>
  <si>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</si>
  <si>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</si>
  <si>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</si>
  <si>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</si>
  <si>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</si>
  <si>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</si>
  <si>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</si>
  <si>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</si>
  <si>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</si>
  <si>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</si>
  <si>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</si>
  <si>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</si>
  <si>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</si>
  <si>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</si>
  <si>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</si>
  <si>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</si>
  <si>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</si>
  <si>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</si>
  <si>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</si>
  <si>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</si>
  <si>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</si>
  <si>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</si>
  <si>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</si>
  <si>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</si>
  <si>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</si>
  <si>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</si>
  <si>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</si>
  <si>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</si>
  <si>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</si>
  <si>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</si>
  <si>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</si>
  <si>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</si>
  <si>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</si>
  <si>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</si>
  <si>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</si>
  <si>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</si>
  <si>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</si>
  <si>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</si>
  <si>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</si>
  <si>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</si>
  <si>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</si>
  <si>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</si>
  <si>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</si>
  <si>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</si>
  <si>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</si>
  <si>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</si>
  <si>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</si>
  <si>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</si>
  <si>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</si>
  <si>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</si>
  <si>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</si>
  <si>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</si>
  <si>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</si>
  <si>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</si>
  <si>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</si>
  <si>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</si>
  <si>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</si>
  <si>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</si>
  <si>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</si>
  <si>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</si>
  <si>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</si>
  <si>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</si>
  <si>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</si>
  <si>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</si>
  <si>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</si>
  <si>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</si>
  <si>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</si>
  <si>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</si>
  <si>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</si>
  <si>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</si>
  <si>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</si>
  <si>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</si>
  <si>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</si>
  <si>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</si>
  <si>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</si>
  <si>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</si>
  <si>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</si>
  <si>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</si>
  <si>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</si>
  <si>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</si>
  <si>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</si>
  <si>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</si>
  <si>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</si>
  <si>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</si>
  <si>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</si>
  <si>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</si>
  <si>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</si>
  <si>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</si>
  <si>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</si>
  <si>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</si>
  <si>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</si>
  <si>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</si>
  <si>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</si>
  <si>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</si>
  <si>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</si>
  <si>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</si>
  <si>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</si>
  <si>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</si>
  <si>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</si>
  <si>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</si>
  <si>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</si>
  <si>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</si>
  <si>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</si>
  <si>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</si>
  <si>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</si>
  <si>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</si>
  <si>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</si>
  <si>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</si>
  <si>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</si>
  <si>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</si>
  <si>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</si>
  <si>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</si>
  <si>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</si>
  <si>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</si>
  <si>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</si>
  <si>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</si>
  <si>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</si>
  <si>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</si>
  <si>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</si>
  <si>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</si>
  <si>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</si>
  <si>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</si>
  <si>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</si>
  <si>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</si>
  <si>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</si>
  <si>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</si>
  <si>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</si>
  <si>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</si>
  <si>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</si>
  <si>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</si>
  <si>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</si>
  <si>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</si>
  <si>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</si>
  <si>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</si>
  <si>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</si>
  <si>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</si>
  <si>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</si>
  <si>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</si>
  <si>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</si>
  <si>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</si>
  <si>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</si>
  <si>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</si>
  <si>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</si>
  <si>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</si>
  <si>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</si>
  <si>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</si>
  <si>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</si>
  <si>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</si>
  <si>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</si>
  <si>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</si>
  <si>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</si>
  <si>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</si>
  <si>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</si>
  <si>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</si>
  <si>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</si>
  <si>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</si>
  <si>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</si>
  <si>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</si>
  <si>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</si>
  <si>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</si>
  <si>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</si>
  <si>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</si>
  <si>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</si>
  <si>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</si>
  <si>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</si>
  <si>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</si>
  <si>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</si>
  <si>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</si>
  <si>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</si>
  <si>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</si>
  <si>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</si>
  <si>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</si>
  <si>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</si>
  <si>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</si>
  <si>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</si>
  <si>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</si>
  <si>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</si>
  <si>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</si>
  <si>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</si>
  <si>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</si>
  <si>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</si>
  <si>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</si>
  <si>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</si>
  <si>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</si>
  <si>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</si>
  <si>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</si>
  <si>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</si>
  <si>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</si>
  <si>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</si>
  <si>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</si>
  <si>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</si>
  <si>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</si>
  <si>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</si>
  <si>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</si>
  <si>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</si>
  <si>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</si>
  <si>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</si>
  <si>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</si>
  <si>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</si>
  <si>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</si>
  <si>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</si>
  <si>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</si>
  <si>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</si>
  <si>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</si>
  <si>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</si>
  <si>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</si>
  <si>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</si>
  <si>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</si>
  <si>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</si>
  <si>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</si>
  <si>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</si>
  <si>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</si>
  <si>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</si>
  <si>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</si>
  <si>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</si>
  <si>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</si>
  <si>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</si>
  <si>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</si>
  <si>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</si>
  <si>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</si>
  <si>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</si>
  <si>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</si>
  <si>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</si>
  <si>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</si>
  <si>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</si>
  <si>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</si>
  <si>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</si>
  <si>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</si>
  <si>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</si>
  <si>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</si>
  <si>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</si>
  <si>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</si>
  <si>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</si>
  <si>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</si>
  <si>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</si>
  <si>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</si>
  <si>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</si>
  <si>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</si>
  <si>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</si>
  <si>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</si>
  <si>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</si>
  <si>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</si>
  <si>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</si>
  <si>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</si>
  <si>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</si>
  <si>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</si>
  <si>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</si>
  <si>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</si>
  <si>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</si>
  <si>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</si>
  <si>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</si>
  <si>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</si>
  <si>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</si>
  <si>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</si>
  <si>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</si>
  <si>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</si>
  <si>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</si>
  <si>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</si>
  <si>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</si>
  <si>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</si>
  <si>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</si>
  <si>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</si>
  <si>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</si>
  <si>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</si>
  <si>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</si>
  <si>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</si>
  <si>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</si>
  <si>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</si>
  <si>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</si>
  <si>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</si>
  <si>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</si>
  <si>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</si>
  <si>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</si>
  <si>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</si>
  <si>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</si>
  <si>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</si>
  <si>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</si>
  <si>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</si>
  <si>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</si>
  <si>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</si>
  <si>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</si>
  <si>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</si>
  <si>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</si>
  <si>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</si>
  <si>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</si>
  <si>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</si>
  <si>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</si>
  <si>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</si>
  <si>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</si>
  <si>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</si>
  <si>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</si>
  <si>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</si>
  <si>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</si>
  <si>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</si>
  <si>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</si>
  <si>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</si>
  <si>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</si>
  <si>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</si>
  <si>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</si>
  <si>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</si>
  <si>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</si>
  <si>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</si>
  <si>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</si>
  <si>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</si>
  <si>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</si>
  <si>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</si>
  <si>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</si>
  <si>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</si>
  <si>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</si>
  <si>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</si>
  <si>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</si>
  <si>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</si>
  <si>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</si>
  <si>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</si>
  <si>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</si>
  <si>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</si>
  <si>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</si>
  <si>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</si>
  <si>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</si>
  <si>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</si>
  <si>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</si>
  <si>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</si>
  <si>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</si>
  <si>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</si>
  <si>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</si>
  <si>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</si>
  <si>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</si>
  <si>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</si>
  <si>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</si>
  <si>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</si>
  <si>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</si>
  <si>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</si>
  <si>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</si>
  <si>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</si>
  <si>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</si>
  <si>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</si>
  <si>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</si>
  <si>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</si>
  <si>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</si>
  <si>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</si>
  <si>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</si>
  <si>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</si>
  <si>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</si>
  <si>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</si>
  <si>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</si>
  <si>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</si>
  <si>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</si>
  <si>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</si>
  <si>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</si>
  <si>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</si>
  <si>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</si>
  <si>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</si>
  <si>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</si>
  <si>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</si>
  <si>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</si>
  <si>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</si>
  <si>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</si>
  <si>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</si>
  <si>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</si>
  <si>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</si>
  <si>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</si>
  <si>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</si>
  <si>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</si>
  <si>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</si>
  <si>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</si>
  <si>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</si>
  <si>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</si>
  <si>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</si>
  <si>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</si>
  <si>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</si>
  <si>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</si>
  <si>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</si>
  <si>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</si>
  <si>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</si>
  <si>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</si>
  <si>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</si>
  <si>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</si>
  <si>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</si>
  <si>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</si>
  <si>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</si>
  <si>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</si>
  <si>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</si>
  <si>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</si>
  <si>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</si>
  <si>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</si>
  <si>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</si>
  <si>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</si>
  <si>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</si>
  <si>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</si>
  <si>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</si>
  <si>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</si>
  <si>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</si>
  <si>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</si>
  <si>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</si>
  <si>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</si>
  <si>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</si>
  <si>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</si>
  <si>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</si>
  <si>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</si>
  <si>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</si>
  <si>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</si>
  <si>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</si>
  <si>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</si>
  <si>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</si>
  <si>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</si>
  <si>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</si>
  <si>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</si>
  <si>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</si>
  <si>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</si>
  <si>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</si>
  <si>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</si>
  <si>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</si>
  <si>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</si>
  <si>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</si>
  <si>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</si>
  <si>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</si>
  <si>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</si>
  <si>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</si>
  <si>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</si>
  <si>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</si>
  <si>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</si>
  <si>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</si>
  <si>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</si>
  <si>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</si>
  <si>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</si>
  <si>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</si>
  <si>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</si>
  <si>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</si>
  <si>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</si>
  <si>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</si>
  <si>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</si>
  <si>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</si>
  <si>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</si>
  <si>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</si>
  <si>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</si>
  <si>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</si>
  <si>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</si>
  <si>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</si>
  <si>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</si>
  <si>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</si>
  <si>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</si>
  <si>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</si>
  <si>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</si>
  <si>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</si>
  <si>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</si>
  <si>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</si>
  <si>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</si>
  <si>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</si>
  <si>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</si>
  <si>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</si>
  <si>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</si>
  <si>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</si>
  <si>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</si>
  <si>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</si>
  <si>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</si>
  <si>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</si>
  <si>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</si>
  <si>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</si>
  <si>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</si>
  <si>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</si>
  <si>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</si>
  <si>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</si>
  <si>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</si>
  <si>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</si>
  <si>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</si>
  <si>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</si>
  <si>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</si>
  <si>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</si>
  <si>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</si>
  <si>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</si>
  <si>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</si>
  <si>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</si>
  <si>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</si>
  <si>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</si>
  <si>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</si>
  <si>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</si>
  <si>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</si>
  <si>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</si>
  <si>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</si>
  <si>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</si>
  <si>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</si>
  <si>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</si>
  <si>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</si>
  <si>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</si>
  <si>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</si>
  <si>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</si>
  <si>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</si>
  <si>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</si>
  <si>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</si>
  <si>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</si>
  <si>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</si>
  <si>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</si>
  <si>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</si>
  <si>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</si>
  <si>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</si>
  <si>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</si>
  <si>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</si>
  <si>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</si>
  <si>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</si>
  <si>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</si>
  <si>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</si>
  <si>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</si>
  <si>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</si>
  <si>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</si>
  <si>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</si>
  <si>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</si>
  <si>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</si>
  <si>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</si>
  <si>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</si>
  <si>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</si>
  <si>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</si>
  <si>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</si>
  <si>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</si>
  <si>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</si>
  <si>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</si>
  <si>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</si>
  <si>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</si>
  <si>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</si>
  <si>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</si>
  <si>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</si>
  <si>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</si>
  <si>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</si>
  <si>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</si>
  <si>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</si>
  <si>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</si>
  <si>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</si>
  <si>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</si>
  <si>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</si>
  <si>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</si>
  <si>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</si>
  <si>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</si>
  <si>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</si>
  <si>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</si>
  <si>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</si>
  <si>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</si>
  <si>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</si>
  <si>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</si>
  <si>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</si>
  <si>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</si>
  <si>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</si>
  <si>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</si>
  <si>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</si>
  <si>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</si>
  <si>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</si>
  <si>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</si>
  <si>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</si>
  <si>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</si>
  <si>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</si>
  <si>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</si>
  <si>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</si>
  <si>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</si>
  <si>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</si>
  <si>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</si>
  <si>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</si>
  <si>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</si>
  <si>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</si>
  <si>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</si>
  <si>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</si>
  <si>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</si>
  <si>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</si>
  <si>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</si>
  <si>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</si>
  <si>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</si>
  <si>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</si>
  <si>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</si>
  <si>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</si>
  <si>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</si>
  <si>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</si>
  <si>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</si>
  <si>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</si>
  <si>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</si>
  <si>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</si>
  <si>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</si>
  <si>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</si>
  <si>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</si>
  <si>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</si>
  <si>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</si>
  <si>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</si>
  <si>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</si>
  <si>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</si>
  <si>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</si>
  <si>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</si>
  <si>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</si>
  <si>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</si>
  <si>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</si>
  <si>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</si>
  <si>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</si>
  <si>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</si>
  <si>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</si>
  <si>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</si>
  <si>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</si>
  <si>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</si>
  <si>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</si>
  <si>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</si>
  <si>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</si>
  <si>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</si>
  <si>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</si>
  <si>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</si>
  <si>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</si>
  <si>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</si>
  <si>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</si>
  <si>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</si>
  <si>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</si>
  <si>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</si>
  <si>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</si>
  <si>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</si>
  <si>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</si>
  <si>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</si>
  <si>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</si>
  <si>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</si>
  <si>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</si>
  <si>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</si>
  <si>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</si>
  <si>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</si>
  <si>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</si>
  <si>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</si>
  <si>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</si>
  <si>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</si>
  <si>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</si>
  <si>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</si>
  <si>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</si>
  <si>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</si>
  <si>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</si>
  <si>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</si>
  <si>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</si>
  <si>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</si>
  <si>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</si>
  <si>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</si>
  <si>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</si>
  <si>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</si>
  <si>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</si>
  <si>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</si>
  <si>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</si>
  <si>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</si>
  <si>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</si>
  <si>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</si>
  <si>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</si>
  <si>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</si>
  <si>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</si>
  <si>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</si>
  <si>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</si>
  <si>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</si>
  <si>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</si>
  <si>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</si>
  <si>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</si>
  <si>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</si>
  <si>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</si>
  <si>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</si>
  <si>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</si>
  <si>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</si>
  <si>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</si>
  <si>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</si>
  <si>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</si>
  <si>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</si>
  <si>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</si>
  <si>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</si>
  <si>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</si>
  <si>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</si>
  <si>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</si>
  <si>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</si>
  <si>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</si>
  <si>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</si>
  <si>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</si>
  <si>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</si>
  <si>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</si>
  <si>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</si>
  <si>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</si>
  <si>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</si>
  <si>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</si>
  <si>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</si>
  <si>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</si>
  <si>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</si>
  <si>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</si>
  <si>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</si>
  <si>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</si>
  <si>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</si>
  <si>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</si>
  <si>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</si>
  <si>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</si>
  <si>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</si>
  <si>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</si>
  <si>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</si>
  <si>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</si>
  <si>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</si>
  <si>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</si>
  <si>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</si>
  <si>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</si>
  <si>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</si>
  <si>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</si>
  <si>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</si>
  <si>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</si>
  <si>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</si>
  <si>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</si>
  <si>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</si>
  <si>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</si>
  <si>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</si>
  <si>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</si>
  <si>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</si>
  <si>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</si>
  <si>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</si>
  <si>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</si>
  <si>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</si>
  <si>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</si>
  <si>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</si>
  <si>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</si>
  <si>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</si>
  <si>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</si>
  <si>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</si>
  <si>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</si>
  <si>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</si>
  <si>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</si>
  <si>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</si>
  <si>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</si>
  <si>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</si>
  <si>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</si>
  <si>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</si>
  <si>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</si>
  <si>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</si>
  <si>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</si>
  <si>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</si>
  <si>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</si>
  <si>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</si>
  <si>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</si>
  <si>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</si>
  <si>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</si>
  <si>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</si>
  <si>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</si>
  <si>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</si>
  <si>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</si>
  <si>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</si>
  <si>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</si>
  <si>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</si>
  <si>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</si>
  <si>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</si>
  <si>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</si>
  <si>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</si>
  <si>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</si>
  <si>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</si>
  <si>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</si>
  <si>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</si>
  <si>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</si>
  <si>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</si>
  <si>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</si>
  <si>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</si>
  <si>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</si>
  <si>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</si>
  <si>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</si>
  <si>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</si>
  <si>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</si>
  <si>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</si>
  <si>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</si>
  <si>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</si>
  <si>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</si>
  <si>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</si>
  <si>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</si>
  <si>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</si>
  <si>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</si>
  <si>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</si>
  <si>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</si>
  <si>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</si>
  <si>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</si>
  <si>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</si>
  <si>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</si>
  <si>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</si>
  <si>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</si>
  <si>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</si>
  <si>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</si>
  <si>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</si>
  <si>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</si>
  <si>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</si>
  <si>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</si>
  <si>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</si>
  <si>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</si>
  <si>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</si>
  <si>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</si>
  <si>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</si>
  <si>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</si>
  <si>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</si>
  <si>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</si>
  <si>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</si>
  <si>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</si>
  <si>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</si>
  <si>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</si>
  <si>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</si>
  <si>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</si>
  <si>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</si>
  <si>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</si>
  <si>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</si>
  <si>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</si>
  <si>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</si>
  <si>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</si>
  <si>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</si>
  <si>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</si>
  <si>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</si>
  <si>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</si>
  <si>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</si>
  <si>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</si>
  <si>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</si>
  <si>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</si>
  <si>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</si>
  <si>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</si>
  <si>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</si>
  <si>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</si>
  <si>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</si>
  <si>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</si>
  <si>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</si>
  <si>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</si>
  <si>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</si>
  <si>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</si>
  <si>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</si>
  <si>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</si>
  <si>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</si>
  <si>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</si>
  <si>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</si>
  <si>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</si>
  <si>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</si>
  <si>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</si>
  <si>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</si>
  <si>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</si>
  <si>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</si>
  <si>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</si>
  <si>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</si>
  <si>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</si>
  <si>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</si>
  <si>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</si>
  <si>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</si>
  <si>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</si>
  <si>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</si>
  <si>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</si>
  <si>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</si>
  <si>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</si>
  <si>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</si>
  <si>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</si>
  <si>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</si>
  <si>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</si>
  <si>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</si>
  <si>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</si>
  <si>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</si>
  <si>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</si>
  <si>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</si>
  <si>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</si>
  <si>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</si>
  <si>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</si>
  <si>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</si>
  <si>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</si>
  <si>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</si>
  <si>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</si>
  <si>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</si>
  <si>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</si>
  <si>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</si>
  <si>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</si>
  <si>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</si>
  <si>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</si>
  <si>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</si>
  <si>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</si>
  <si>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</si>
  <si>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</si>
  <si>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</si>
  <si>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</si>
  <si>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</si>
  <si>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</si>
  <si>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</si>
  <si>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</si>
  <si>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</si>
  <si>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</si>
  <si>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</si>
  <si>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</si>
  <si>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</si>
  <si>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</si>
  <si>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</si>
  <si>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</si>
  <si>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</si>
  <si>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</si>
  <si>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</si>
  <si>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</si>
  <si>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</si>
  <si>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</si>
  <si>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</si>
  <si>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</si>
  <si>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</si>
  <si>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</si>
  <si>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</si>
  <si>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</si>
  <si>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</si>
  <si>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</si>
  <si>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</si>
  <si>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</si>
  <si>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</si>
  <si>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</si>
  <si>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</si>
  <si>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</si>
  <si>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</si>
  <si>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</si>
  <si>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</si>
  <si>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</si>
  <si>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</si>
  <si>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</si>
  <si>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</si>
  <si>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</si>
  <si>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</si>
  <si>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</si>
  <si>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</si>
  <si>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</si>
  <si>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</si>
  <si>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</si>
  <si>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</si>
  <si>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</si>
  <si>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</si>
  <si>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</si>
  <si>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</si>
  <si>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</si>
  <si>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</si>
  <si>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</si>
  <si>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</si>
  <si>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</si>
  <si>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</si>
  <si>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</si>
  <si>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</si>
  <si>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</si>
  <si>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</si>
  <si>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</si>
  <si>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</si>
  <si>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</si>
  <si>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</si>
  <si>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</si>
  <si>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</si>
  <si>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</si>
  <si>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</si>
  <si>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</si>
  <si>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</si>
  <si>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</si>
  <si>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</si>
  <si>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</si>
  <si>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</si>
  <si>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</si>
  <si>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</si>
  <si>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</si>
  <si>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</si>
  <si>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</si>
  <si>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</si>
  <si>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</si>
  <si>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</si>
  <si>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</si>
  <si>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</si>
  <si>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</si>
  <si>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</si>
  <si>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</si>
  <si>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</si>
  <si>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</si>
  <si>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</si>
  <si>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</si>
  <si>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</si>
  <si>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</si>
  <si>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</si>
  <si>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</si>
  <si>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</si>
  <si>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</si>
  <si>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</si>
  <si>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</si>
  <si>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</si>
  <si>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</si>
  <si>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</si>
  <si>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</si>
  <si>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</si>
  <si>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</si>
  <si>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</si>
  <si>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</si>
  <si>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</si>
  <si>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</si>
  <si>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</si>
  <si>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</si>
  <si>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</si>
  <si>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</si>
  <si>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</si>
  <si>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</si>
  <si>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</si>
  <si>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</si>
  <si>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</si>
  <si>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</si>
  <si>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</si>
  <si>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</si>
  <si>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</si>
  <si>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</si>
  <si>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</si>
  <si>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</si>
  <si>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</si>
  <si>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</si>
  <si>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</si>
  <si>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</si>
  <si>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</si>
  <si>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</si>
  <si>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</si>
  <si>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</si>
  <si>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</si>
  <si>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</si>
  <si>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</si>
  <si>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</si>
  <si>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</si>
  <si>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</si>
  <si>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</si>
  <si>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</si>
  <si>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</si>
  <si>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</si>
  <si>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</si>
  <si>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</si>
  <si>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</si>
  <si>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</si>
  <si>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</si>
  <si>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</si>
  <si>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</si>
  <si>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</si>
  <si>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</si>
  <si>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</si>
  <si>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</si>
  <si>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</si>
  <si>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</si>
  <si>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</si>
  <si>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</si>
  <si>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</si>
  <si>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</si>
  <si>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</si>
  <si>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</si>
  <si>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</si>
  <si>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</si>
  <si>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</si>
  <si>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</si>
  <si>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</si>
  <si>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</si>
  <si>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</si>
  <si>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</si>
  <si>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</si>
  <si>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</si>
  <si>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</si>
  <si>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</si>
  <si>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</si>
  <si>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</si>
  <si>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</si>
  <si>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</si>
  <si>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</si>
  <si>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</si>
  <si>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</si>
  <si>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</si>
  <si>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</si>
  <si>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</si>
  <si>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</si>
  <si>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</si>
  <si>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</si>
  <si>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</si>
  <si>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</si>
  <si>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</si>
  <si>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</si>
  <si>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</si>
  <si>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</si>
  <si>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</si>
  <si>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</si>
  <si>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</si>
  <si>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</si>
  <si>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</si>
  <si>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</si>
  <si>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</si>
  <si>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</si>
  <si>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</si>
  <si>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</si>
  <si>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</si>
  <si>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</si>
  <si>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</si>
  <si>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</si>
  <si>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</si>
  <si>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</si>
  <si>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</si>
  <si>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</si>
  <si>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</si>
  <si>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</si>
  <si>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</si>
  <si>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</si>
  <si>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</si>
  <si>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</si>
  <si>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</si>
  <si>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</si>
  <si>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</si>
  <si>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</si>
  <si>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</si>
  <si>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</si>
  <si>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</si>
  <si>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</si>
  <si>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</si>
  <si>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</si>
  <si>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</si>
  <si>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</si>
  <si>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</si>
  <si>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</si>
  <si>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</si>
  <si>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</si>
  <si>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</si>
  <si>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</si>
  <si>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</si>
  <si>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</si>
  <si>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</si>
  <si>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</si>
  <si>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</si>
  <si>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</si>
  <si>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</si>
  <si>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</si>
  <si>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</si>
  <si>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</si>
  <si>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</si>
  <si>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</si>
  <si>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</si>
  <si>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</si>
  <si>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</si>
  <si>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</si>
  <si>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</si>
  <si>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</si>
  <si>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</si>
  <si>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</si>
  <si>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</si>
  <si>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</si>
  <si>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</si>
  <si>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</si>
  <si>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</si>
  <si>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</si>
  <si>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</si>
  <si>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</si>
  <si>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</si>
  <si>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</si>
  <si>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</si>
  <si>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</si>
  <si>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</si>
  <si>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</si>
  <si>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</si>
  <si>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</si>
  <si>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</si>
  <si>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</si>
  <si>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</si>
  <si>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</si>
  <si>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</si>
  <si>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</si>
  <si>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</si>
  <si>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</si>
  <si>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</si>
  <si>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</si>
  <si>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</si>
  <si>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</si>
  <si>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</si>
  <si>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</si>
  <si>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</si>
  <si>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</si>
  <si>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</si>
  <si>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</si>
  <si>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</si>
  <si>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</si>
  <si>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</si>
  <si>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</si>
  <si>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</si>
  <si>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</si>
  <si>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</si>
  <si>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</si>
  <si>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</si>
  <si>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</si>
  <si>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</si>
  <si>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</si>
  <si>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</si>
  <si>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</si>
  <si>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</si>
  <si>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</si>
  <si>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</si>
  <si>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</si>
  <si>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</si>
  <si>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</si>
  <si>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</si>
  <si>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</si>
  <si>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</si>
  <si>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</si>
  <si>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</si>
  <si>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</si>
  <si>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</si>
  <si>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</si>
  <si>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</si>
  <si>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</si>
  <si>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</si>
  <si>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</si>
  <si>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</si>
  <si>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</si>
  <si>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</si>
  <si>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</si>
  <si>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</si>
  <si>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</si>
  <si>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</si>
  <si>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</si>
  <si>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</si>
  <si>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</si>
  <si>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</si>
  <si>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</si>
  <si>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</si>
  <si>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</si>
  <si>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</si>
  <si>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</si>
  <si>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</si>
  <si>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</si>
  <si>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</si>
  <si>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</si>
  <si>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</si>
  <si>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</si>
  <si>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</si>
  <si>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</si>
  <si>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</si>
  <si>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</si>
  <si>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</si>
  <si>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</si>
  <si>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</si>
  <si>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</si>
  <si>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</si>
  <si>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</si>
  <si>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</si>
  <si>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</si>
  <si>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</si>
  <si>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</si>
  <si>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</si>
  <si>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</si>
  <si>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</si>
  <si>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</si>
  <si>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</si>
  <si>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</si>
  <si>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</si>
  <si>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</si>
  <si>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</si>
  <si>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</si>
  <si>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</si>
  <si>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</si>
  <si>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</si>
  <si>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</si>
  <si>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</si>
  <si>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</si>
  <si>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</si>
  <si>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</si>
  <si>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</si>
  <si>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</si>
  <si>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</si>
  <si>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</si>
  <si>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</si>
  <si>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</si>
  <si>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</si>
  <si>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</si>
  <si>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</si>
  <si>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</si>
  <si>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</si>
  <si>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</si>
  <si>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</si>
  <si>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</si>
  <si>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</si>
  <si>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</si>
  <si>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</si>
  <si>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</si>
  <si>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</si>
  <si>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</si>
  <si>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</si>
  <si>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</si>
  <si>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</si>
  <si>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</si>
  <si>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</si>
  <si>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</si>
  <si>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</si>
  <si>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</si>
  <si>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</si>
  <si>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</si>
  <si>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</si>
  <si>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</si>
  <si>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</si>
  <si>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</si>
  <si>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</si>
  <si>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</si>
  <si>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</si>
  <si>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</si>
  <si>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</si>
  <si>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</si>
  <si>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</si>
  <si>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</si>
  <si>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</si>
  <si>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</si>
  <si>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</si>
  <si>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</si>
  <si>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</si>
  <si>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</si>
  <si>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</si>
  <si>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</si>
  <si>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</si>
  <si>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</si>
  <si>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</si>
  <si>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</si>
  <si>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</si>
  <si>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</si>
  <si>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</si>
  <si>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</si>
  <si>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</si>
  <si>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</si>
  <si>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</si>
  <si>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</si>
  <si>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</si>
  <si>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</si>
  <si>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</si>
  <si>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</si>
  <si>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</si>
  <si>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</si>
  <si>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</si>
  <si>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</si>
  <si>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</si>
  <si>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</si>
  <si>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</si>
  <si>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</si>
  <si>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</si>
  <si>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</si>
  <si>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</si>
  <si>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</si>
  <si>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</si>
  <si>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</si>
  <si>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</si>
  <si>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</si>
  <si>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</si>
  <si>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</si>
  <si>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</si>
  <si>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</si>
  <si>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</si>
  <si>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</si>
  <si>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</si>
  <si>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</si>
  <si>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</si>
  <si>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</si>
  <si>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</si>
  <si>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</si>
  <si>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</si>
  <si>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</si>
  <si>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</si>
  <si>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</si>
  <si>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</si>
  <si>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</si>
  <si>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</si>
  <si>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</si>
  <si>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</si>
  <si>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</si>
  <si>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</si>
  <si>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</si>
  <si>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</si>
  <si>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</si>
  <si>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</si>
  <si>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</si>
  <si>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</si>
  <si>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</si>
  <si>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</si>
  <si>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</si>
  <si>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</si>
  <si>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</si>
  <si>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</si>
  <si>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</si>
  <si>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</si>
  <si>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</si>
  <si>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</si>
  <si>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</si>
  <si>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</si>
  <si>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</si>
  <si>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</si>
  <si>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</si>
  <si>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</si>
  <si>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</si>
  <si>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</si>
  <si>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</si>
  <si>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</si>
  <si>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</si>
  <si>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</si>
  <si>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</si>
  <si>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</si>
  <si>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</si>
  <si>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</si>
  <si>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</si>
  <si>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</si>
  <si>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</si>
  <si>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</si>
  <si>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</si>
  <si>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</si>
  <si>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</si>
  <si>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</si>
  <si>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</si>
  <si>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</si>
  <si>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</si>
  <si>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</si>
  <si>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</si>
  <si>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</si>
  <si>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</si>
  <si>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</si>
  <si>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</si>
  <si>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</si>
  <si>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</si>
  <si>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</si>
  <si>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</si>
  <si>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</si>
  <si>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</si>
  <si>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</si>
  <si>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</si>
  <si>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</si>
  <si>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</si>
  <si>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</si>
  <si>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</si>
  <si>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</si>
  <si>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</si>
  <si>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</si>
  <si>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</si>
  <si>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</si>
  <si>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</si>
  <si>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</si>
  <si>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</si>
  <si>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</si>
  <si>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</si>
  <si>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</si>
  <si>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</si>
  <si>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</si>
  <si>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</si>
  <si>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</si>
  <si>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</si>
  <si>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</si>
  <si>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</si>
  <si>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</si>
  <si>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</si>
  <si>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</si>
  <si>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</si>
  <si>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</si>
  <si>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</si>
  <si>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</si>
  <si>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</si>
  <si>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</si>
  <si>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</si>
  <si>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</si>
  <si>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</si>
  <si>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</si>
  <si>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</si>
  <si>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</si>
  <si>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</si>
  <si>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</si>
  <si>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</si>
  <si>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</si>
  <si>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</si>
  <si>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</si>
  <si>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</si>
  <si>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</si>
  <si>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</si>
  <si>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</si>
  <si>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</si>
  <si>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</si>
  <si>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</si>
  <si>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</si>
  <si>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</si>
  <si>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</si>
  <si>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</si>
  <si>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</si>
  <si>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</si>
  <si>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</si>
  <si>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</si>
  <si>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</si>
  <si>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</si>
  <si>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</si>
  <si>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</si>
  <si>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</si>
  <si>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</si>
  <si>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</si>
  <si>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</si>
  <si>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</si>
  <si>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</si>
  <si>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</si>
  <si>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</si>
  <si>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</si>
  <si>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</si>
  <si>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</si>
  <si>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</si>
  <si>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</si>
  <si>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</si>
  <si>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</si>
  <si>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</si>
  <si>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</si>
  <si>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</si>
  <si>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</si>
  <si>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</si>
  <si>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</si>
  <si>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</si>
  <si>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</si>
  <si>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</si>
  <si>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</si>
  <si>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</si>
  <si>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</si>
  <si>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</si>
  <si>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</si>
  <si>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</si>
  <si>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</si>
  <si>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</si>
  <si>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</si>
  <si>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</si>
  <si>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</si>
  <si>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</si>
  <si>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</si>
  <si>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</si>
  <si>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</si>
  <si>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</si>
  <si>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</si>
  <si>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</si>
  <si>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</si>
  <si>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</si>
  <si>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</si>
  <si>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</si>
  <si>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</si>
  <si>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</si>
  <si>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</si>
  <si>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</si>
  <si>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</si>
  <si>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</si>
  <si>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</si>
  <si>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</si>
  <si>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</si>
  <si>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</si>
  <si>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</si>
  <si>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</si>
  <si>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</si>
  <si>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</si>
  <si>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</si>
  <si>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</si>
  <si>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</si>
  <si>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</si>
  <si>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</si>
  <si>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</si>
  <si>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</si>
  <si>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</si>
  <si>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</si>
  <si>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</si>
  <si>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</si>
  <si>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</si>
  <si>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</si>
  <si>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</si>
  <si>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</si>
  <si>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</si>
  <si>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</si>
  <si>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</si>
  <si>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</si>
  <si>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</si>
  <si>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</si>
  <si>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</si>
  <si>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</si>
  <si>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</si>
  <si>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</si>
  <si>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</si>
  <si>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</si>
  <si>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</si>
  <si>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</si>
  <si>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</si>
  <si>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</si>
  <si>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</si>
  <si>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</si>
  <si>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</si>
  <si>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</si>
  <si>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</si>
  <si>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</si>
  <si>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</si>
  <si>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</si>
  <si>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</si>
  <si>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</si>
  <si>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</si>
  <si>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</si>
  <si>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</si>
  <si>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</si>
  <si>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</si>
  <si>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</si>
  <si>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</si>
  <si>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</si>
  <si>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</si>
  <si>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</si>
  <si>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</si>
  <si>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</si>
  <si>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</si>
  <si>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</si>
  <si>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</si>
  <si>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</si>
  <si>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</si>
  <si>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</si>
  <si>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</si>
  <si>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</si>
  <si>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</si>
  <si>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</si>
  <si>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</si>
  <si>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</si>
  <si>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</si>
  <si>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</si>
  <si>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</si>
  <si>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</si>
  <si>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</si>
  <si>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</si>
  <si>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</si>
  <si>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</si>
  <si>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</si>
  <si>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</si>
  <si>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</si>
  <si>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</si>
  <si>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</si>
  <si>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</si>
  <si>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</si>
  <si>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</si>
  <si>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</si>
  <si>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</si>
  <si>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</si>
  <si>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</si>
  <si>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</si>
  <si>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</si>
  <si>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</si>
  <si>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</si>
  <si>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</si>
  <si>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</si>
  <si>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</si>
  <si>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</si>
  <si>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</si>
  <si>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</si>
  <si>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</si>
  <si>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</si>
  <si>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</si>
  <si>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</si>
  <si>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</si>
  <si>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</si>
  <si>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</si>
  <si>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</si>
  <si>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</si>
  <si>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</si>
  <si>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</si>
  <si>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</si>
  <si>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</si>
  <si>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</si>
  <si>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</si>
  <si>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</si>
  <si>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</si>
  <si>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</si>
  <si>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</si>
  <si>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</si>
  <si>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</si>
  <si>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</si>
  <si>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</si>
  <si>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</si>
  <si>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</si>
  <si>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</si>
  <si>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</si>
  <si>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</si>
  <si>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</si>
  <si>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</si>
  <si>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</si>
  <si>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</si>
  <si>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</si>
  <si>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</si>
  <si>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</si>
  <si>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</si>
  <si>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</si>
  <si>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</si>
  <si>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</si>
  <si>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</si>
  <si>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</si>
  <si>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</si>
  <si>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</si>
  <si>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</si>
  <si>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</si>
  <si>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</si>
  <si>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</si>
  <si>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</si>
  <si>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</si>
  <si>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</si>
  <si>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</si>
  <si>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</si>
  <si>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</si>
  <si>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</si>
  <si>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</si>
  <si>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</si>
  <si>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</si>
  <si>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</si>
  <si>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</si>
  <si>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</si>
  <si>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</si>
  <si>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</si>
  <si>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</si>
  <si>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</si>
  <si>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</si>
  <si>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</si>
  <si>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</si>
  <si>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</si>
  <si>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</si>
  <si>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</si>
  <si>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</si>
  <si>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</si>
  <si>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</si>
  <si>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</si>
  <si>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</si>
  <si>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</si>
  <si>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</si>
  <si>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</si>
  <si>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</si>
  <si>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</si>
  <si>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</si>
  <si>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</si>
  <si>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</si>
  <si>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</si>
  <si>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</si>
  <si>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</si>
  <si>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</si>
  <si>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</si>
  <si>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</si>
  <si>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</si>
  <si>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</si>
  <si>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</si>
  <si>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</si>
  <si>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</si>
  <si>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</si>
  <si>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</si>
  <si>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</si>
  <si>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</si>
  <si>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</si>
  <si>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</si>
  <si>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</si>
  <si>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</si>
  <si>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</si>
  <si>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</si>
  <si>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</si>
  <si>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</si>
  <si>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</si>
  <si>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</si>
  <si>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</si>
  <si>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</si>
  <si>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</si>
  <si>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</si>
  <si>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</si>
  <si>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</si>
  <si>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</si>
  <si>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</si>
  <si>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</si>
  <si>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</si>
  <si>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</si>
  <si>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</si>
  <si>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</si>
  <si>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</si>
  <si>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</si>
  <si>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</si>
  <si>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</si>
  <si>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</si>
  <si>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</si>
  <si>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</si>
  <si>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</si>
  <si>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</si>
  <si>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</si>
  <si>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</si>
  <si>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</si>
  <si>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</si>
  <si>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</si>
  <si>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</si>
  <si>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</si>
  <si>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</si>
  <si>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</si>
  <si>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</si>
  <si>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</si>
  <si>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</si>
  <si>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</si>
  <si>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</si>
  <si>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</si>
  <si>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</si>
  <si>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</si>
  <si>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</si>
  <si>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</si>
  <si>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</si>
  <si>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</si>
  <si>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</si>
  <si>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</si>
  <si>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</si>
  <si>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</si>
  <si>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</si>
  <si>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</si>
  <si>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</si>
  <si>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</si>
  <si>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</si>
  <si>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</si>
  <si>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</si>
  <si>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</si>
  <si>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</si>
  <si>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</si>
  <si>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</si>
  <si>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</si>
  <si>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</si>
  <si>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</si>
  <si>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</si>
  <si>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</si>
  <si>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</si>
  <si>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</si>
  <si>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</si>
  <si>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</si>
  <si>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</si>
  <si>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</si>
  <si>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</si>
  <si>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</si>
  <si>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</si>
  <si>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</si>
  <si>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</si>
  <si>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</si>
  <si>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</si>
  <si>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</si>
  <si>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</si>
  <si>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</si>
  <si>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</si>
  <si>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</si>
  <si>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</si>
  <si>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</si>
  <si>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</si>
  <si>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</si>
  <si>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</si>
  <si>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</si>
  <si>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</si>
  <si>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</si>
  <si>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</si>
  <si>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</si>
  <si>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</si>
  <si>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</si>
  <si>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</si>
  <si>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</si>
  <si>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</si>
  <si>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</si>
  <si>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</si>
  <si>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</si>
  <si>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</si>
  <si>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</si>
  <si>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</si>
  <si>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</si>
  <si>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</si>
  <si>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</si>
  <si>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</si>
  <si>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</si>
  <si>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</si>
  <si>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</si>
  <si>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</si>
  <si>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</si>
  <si>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</si>
  <si>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</si>
  <si>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</si>
  <si>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</si>
  <si>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</si>
  <si>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</si>
  <si>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</si>
  <si>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</si>
  <si>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</si>
  <si>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</si>
  <si>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</si>
  <si>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</si>
  <si>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</si>
  <si>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</si>
  <si>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</si>
  <si>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</si>
  <si>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</si>
  <si>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</si>
  <si>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</si>
  <si>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</si>
  <si>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</si>
  <si>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</si>
  <si>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</si>
  <si>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</si>
  <si>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</si>
  <si>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</si>
  <si>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</si>
  <si>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</si>
  <si>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</si>
  <si>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</si>
  <si>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</si>
  <si>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</si>
  <si>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</si>
  <si>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</si>
  <si>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</si>
  <si>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</si>
  <si>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</si>
  <si>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</si>
  <si>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</si>
  <si>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</si>
  <si>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</si>
  <si>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</si>
  <si>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</si>
  <si>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</si>
  <si>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</si>
  <si>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</si>
  <si>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</si>
  <si>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</si>
  <si>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</si>
  <si>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</si>
  <si>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</si>
  <si>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</si>
  <si>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</si>
  <si>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</si>
  <si>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</si>
  <si>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</si>
  <si>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</si>
  <si>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</si>
  <si>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</si>
  <si>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</si>
  <si>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</si>
  <si>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</si>
  <si>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</si>
  <si>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</si>
  <si>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</si>
  <si>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</si>
  <si>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</si>
  <si>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</si>
  <si>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</si>
  <si>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</si>
  <si>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</si>
  <si>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</si>
  <si>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</si>
  <si>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</si>
  <si>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</si>
  <si>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</si>
  <si>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</si>
  <si>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</si>
  <si>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</si>
  <si>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</si>
  <si>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</si>
  <si>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</si>
  <si>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</si>
  <si>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</si>
  <si>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</si>
  <si>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</si>
  <si>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</si>
  <si>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</si>
  <si>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</si>
  <si>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</si>
  <si>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</si>
  <si>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</si>
  <si>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</si>
  <si>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</si>
  <si>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</si>
  <si>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</si>
  <si>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</si>
  <si>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</si>
  <si>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</si>
  <si>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</si>
  <si>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</si>
  <si>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</si>
  <si>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</si>
  <si>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</si>
  <si>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</si>
  <si>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</si>
  <si>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</si>
  <si>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</si>
  <si>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</si>
  <si>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</si>
  <si>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</si>
  <si>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</si>
  <si>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</si>
  <si>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</si>
  <si>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</si>
  <si>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</si>
  <si>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</si>
  <si>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</si>
  <si>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</si>
  <si>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</si>
  <si>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</si>
  <si>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</si>
  <si>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</si>
  <si>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</si>
  <si>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</si>
  <si>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</si>
  <si>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</si>
  <si>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</si>
  <si>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</si>
  <si>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</si>
  <si>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</si>
  <si>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</si>
  <si>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</si>
  <si>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</si>
  <si>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</si>
  <si>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</si>
  <si>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</si>
  <si>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</si>
  <si>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</si>
  <si>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</si>
  <si>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</si>
  <si>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</si>
  <si>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</si>
  <si>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</si>
  <si>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</si>
  <si>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</si>
  <si>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</si>
  <si>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</si>
  <si>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</si>
  <si>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</si>
  <si>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</si>
  <si>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</si>
  <si>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</si>
  <si>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</si>
  <si>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</si>
  <si>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</si>
  <si>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</si>
  <si>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</si>
  <si>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</si>
  <si>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</si>
  <si>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</si>
  <si>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</si>
  <si>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</si>
  <si>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</si>
  <si>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</si>
  <si>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</si>
  <si>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</si>
  <si>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</si>
  <si>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</si>
  <si>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</si>
  <si>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</si>
  <si>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</si>
  <si>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</si>
  <si>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</si>
  <si>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</si>
  <si>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</si>
  <si>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</si>
  <si>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</si>
  <si>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</si>
  <si>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</si>
  <si>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</si>
  <si>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</si>
  <si>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</si>
  <si>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</si>
  <si>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</si>
  <si>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</si>
  <si>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</si>
  <si>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</si>
  <si>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</si>
  <si>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</si>
  <si>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</si>
  <si>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</si>
  <si>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</si>
  <si>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</si>
  <si>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</si>
  <si>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</si>
  <si>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</si>
  <si>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</si>
  <si>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</si>
  <si>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</si>
  <si>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</si>
  <si>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</si>
  <si>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</si>
  <si>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</si>
  <si>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</si>
  <si>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</si>
  <si>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</si>
  <si>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</si>
  <si>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</si>
  <si>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</si>
  <si>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</si>
  <si>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</si>
  <si>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</si>
  <si>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</si>
  <si>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</si>
  <si>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</si>
  <si>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</si>
  <si>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</si>
  <si>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</si>
  <si>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</si>
  <si>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</si>
  <si>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</si>
  <si>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</si>
  <si>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</si>
  <si>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</si>
  <si>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</si>
  <si>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</si>
  <si>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</si>
  <si>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</si>
  <si>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</si>
  <si>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</si>
  <si>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</si>
  <si>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</si>
  <si>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</si>
  <si>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</si>
  <si>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</si>
  <si>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</si>
  <si>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</si>
  <si>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</si>
  <si>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</si>
  <si>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</si>
  <si>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</si>
  <si>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</si>
  <si>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</si>
  <si>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</si>
  <si>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</si>
  <si>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</si>
  <si>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</si>
  <si>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</si>
  <si>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</si>
  <si>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</si>
  <si>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</si>
  <si>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</si>
  <si>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</si>
  <si>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</si>
  <si>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</si>
  <si>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</si>
  <si>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</si>
  <si>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</si>
  <si>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</si>
  <si>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</si>
  <si>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</si>
  <si>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</si>
  <si>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</si>
  <si>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</si>
  <si>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</si>
  <si>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</si>
  <si>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</si>
  <si>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</si>
  <si>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</si>
  <si>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</si>
  <si>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</si>
  <si>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</si>
  <si>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</si>
  <si>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</si>
  <si>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</si>
  <si>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</si>
  <si>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</si>
  <si>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</si>
  <si>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</si>
  <si>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</si>
  <si>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</si>
  <si>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</si>
  <si>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</si>
  <si>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</si>
  <si>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</si>
  <si>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</si>
  <si>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</si>
  <si>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</si>
  <si>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</si>
  <si>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</si>
  <si>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</si>
  <si>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</si>
  <si>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</si>
  <si>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</si>
  <si>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</si>
  <si>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</si>
  <si>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</si>
  <si>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</si>
  <si>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</si>
  <si>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</si>
  <si>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</si>
  <si>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</si>
  <si>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</si>
  <si>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</si>
  <si>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</si>
  <si>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</si>
  <si>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</si>
  <si>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</si>
  <si>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</si>
  <si>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</si>
  <si>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</si>
  <si>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</si>
  <si>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</si>
  <si>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</si>
  <si>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</si>
  <si>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</si>
  <si>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</si>
  <si>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</si>
  <si>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</si>
  <si>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</si>
  <si>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</si>
  <si>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</si>
  <si>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</si>
  <si>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</si>
  <si>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</si>
  <si>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</si>
  <si>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</si>
  <si>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</si>
  <si>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</si>
  <si>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</si>
  <si>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</si>
  <si>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</si>
  <si>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</si>
  <si>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</si>
  <si>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</si>
  <si>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</si>
  <si>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</si>
  <si>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</si>
  <si>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</si>
  <si>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</si>
  <si>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</si>
  <si>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</si>
  <si>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</si>
  <si>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</si>
  <si>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</si>
  <si>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</si>
  <si>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</si>
  <si>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</si>
  <si>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</si>
  <si>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</si>
  <si>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</si>
  <si>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</si>
  <si>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</si>
  <si>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</si>
  <si>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</si>
  <si>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</si>
  <si>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</si>
  <si>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</si>
  <si>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</si>
  <si>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</si>
  <si>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</si>
  <si>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</si>
  <si>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</si>
  <si>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</si>
  <si>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</si>
  <si>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</si>
  <si>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</si>
  <si>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</si>
  <si>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</si>
  <si>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</si>
  <si>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</si>
  <si>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</si>
  <si>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</si>
  <si>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</si>
  <si>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</si>
  <si>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</si>
  <si>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</si>
  <si>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</si>
  <si>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</si>
  <si>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</si>
  <si>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</si>
  <si>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</si>
  <si>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</si>
  <si>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</si>
  <si>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</si>
  <si>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</si>
  <si>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</si>
  <si>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</si>
  <si>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</si>
  <si>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</si>
  <si>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</si>
  <si>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</si>
  <si>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</si>
  <si>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</si>
  <si>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</si>
  <si>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</si>
  <si>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</si>
  <si>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</si>
  <si>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</si>
  <si>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</si>
  <si>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</si>
  <si>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</si>
  <si>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</si>
  <si>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</si>
  <si>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</si>
  <si>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</si>
  <si>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</si>
  <si>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</si>
  <si>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</si>
  <si>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</si>
  <si>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</si>
  <si>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</si>
  <si>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</si>
  <si>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</si>
  <si>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</si>
  <si>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</si>
  <si>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</si>
  <si>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</si>
  <si>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</si>
  <si>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</si>
  <si>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</si>
  <si>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</si>
  <si>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</si>
  <si>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</si>
  <si>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</si>
  <si>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</si>
  <si>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</si>
  <si>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</si>
  <si>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</si>
  <si>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</si>
  <si>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</si>
  <si>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</si>
  <si>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</si>
  <si>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</si>
  <si>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</si>
  <si>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</si>
  <si>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</si>
  <si>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</si>
  <si>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</si>
  <si>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</si>
  <si>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</si>
  <si>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</si>
  <si>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</si>
  <si>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</si>
  <si>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</si>
  <si>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</si>
  <si>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</si>
  <si>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</si>
  <si>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</si>
  <si>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</si>
  <si>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</si>
  <si>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</si>
  <si>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</si>
  <si>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</si>
  <si>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</si>
  <si>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</si>
  <si>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</si>
  <si>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</si>
  <si>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</si>
  <si>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</si>
  <si>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</si>
  <si>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</si>
  <si>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</si>
  <si>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</si>
  <si>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</si>
  <si>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</si>
  <si>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</si>
  <si>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</si>
  <si>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</si>
  <si>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</si>
  <si>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</si>
  <si>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</si>
  <si>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</si>
  <si>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</si>
  <si>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</si>
  <si>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</si>
  <si>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</si>
  <si>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</si>
  <si>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</si>
  <si>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</si>
  <si>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</si>
  <si>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</si>
  <si>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</si>
  <si>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</si>
  <si>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</si>
  <si>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</si>
  <si>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</si>
  <si>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</si>
  <si>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</si>
  <si>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</si>
  <si>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</si>
  <si>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</si>
  <si>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</si>
  <si>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</si>
  <si>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</si>
  <si>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</si>
  <si>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</si>
  <si>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</si>
  <si>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</si>
  <si>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</si>
  <si>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</si>
  <si>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</si>
  <si>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</si>
  <si>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</si>
  <si>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</si>
  <si>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</si>
  <si>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</si>
  <si>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</si>
  <si>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</si>
  <si>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</si>
  <si>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</si>
  <si>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</si>
  <si>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</si>
  <si>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</si>
  <si>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</si>
  <si>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</si>
  <si>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</si>
  <si>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</si>
  <si>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</si>
  <si>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</si>
  <si>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</si>
  <si>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</si>
  <si>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</si>
  <si>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</si>
  <si>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</si>
  <si>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</si>
  <si>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</si>
  <si>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</si>
  <si>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</si>
  <si>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</si>
  <si>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</si>
  <si>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</si>
  <si>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</si>
  <si>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</si>
  <si>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</si>
  <si>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</si>
  <si>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</si>
  <si>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</si>
  <si>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</si>
  <si>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</si>
  <si>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</si>
  <si>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</si>
  <si>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</si>
  <si>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</si>
  <si>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</si>
  <si>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</si>
  <si>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</si>
  <si>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</si>
  <si>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</si>
  <si>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</si>
  <si>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</si>
  <si>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</si>
  <si>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</si>
  <si>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</si>
  <si>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</si>
  <si>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</si>
  <si>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</si>
  <si>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</si>
  <si>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</si>
  <si>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</si>
  <si>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</si>
  <si>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</si>
  <si>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</si>
  <si>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</si>
  <si>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</si>
  <si>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</si>
  <si>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</si>
  <si>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</si>
  <si>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</si>
  <si>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</si>
  <si>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</si>
  <si>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</si>
  <si>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</si>
  <si>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</si>
  <si>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</si>
  <si>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</si>
  <si>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</si>
  <si>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</si>
  <si>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</si>
  <si>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</si>
  <si>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</si>
  <si>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</si>
  <si>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</si>
  <si>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</si>
  <si>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</si>
  <si>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</si>
  <si>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</si>
  <si>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</si>
  <si>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</si>
  <si>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</si>
  <si>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</si>
  <si>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</si>
  <si>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</si>
  <si>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</si>
  <si>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</si>
  <si>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</si>
  <si>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</si>
  <si>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</si>
  <si>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</si>
  <si>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</si>
  <si>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</si>
  <si>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</si>
  <si>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</si>
  <si>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</si>
  <si>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</si>
  <si>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</si>
  <si>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</si>
  <si>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</si>
  <si>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</si>
  <si>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</si>
  <si>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</si>
  <si>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</si>
  <si>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</si>
  <si>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</si>
  <si>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</si>
  <si>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</si>
  <si>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</si>
  <si>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</si>
  <si>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</si>
  <si>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</si>
  <si>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</si>
  <si>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</si>
  <si>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</si>
  <si>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</si>
  <si>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</si>
  <si>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</si>
  <si>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</si>
  <si>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</si>
  <si>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</si>
  <si>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</si>
  <si>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</si>
  <si>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</si>
  <si>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</si>
  <si>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</si>
  <si>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</si>
  <si>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</si>
  <si>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</si>
  <si>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</si>
  <si>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</si>
  <si>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</si>
  <si>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</si>
  <si>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</si>
  <si>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</si>
  <si>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</si>
  <si>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</si>
  <si>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</si>
  <si>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</si>
  <si>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</si>
  <si>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</si>
  <si>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</si>
  <si>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</si>
  <si>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</si>
  <si>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</si>
  <si>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</si>
  <si>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</si>
  <si>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</si>
  <si>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</si>
  <si>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</si>
  <si>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</si>
  <si>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</si>
  <si>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</si>
  <si>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</si>
  <si>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</si>
  <si>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</si>
  <si>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</si>
  <si>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</si>
  <si>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</si>
  <si>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</si>
  <si>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</si>
  <si>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</si>
  <si>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</si>
  <si>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</si>
  <si>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</si>
  <si>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</si>
  <si>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</si>
  <si>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</si>
  <si>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</si>
  <si>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</si>
  <si>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</si>
  <si>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</si>
  <si>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</si>
  <si>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</si>
  <si>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</si>
  <si>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</si>
  <si>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</si>
  <si>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</si>
  <si>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</si>
  <si>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</si>
  <si>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</si>
  <si>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</si>
  <si>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</si>
  <si>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</si>
  <si>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</si>
  <si>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</si>
  <si>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</si>
  <si>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</si>
  <si>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</si>
  <si>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</si>
  <si>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</si>
  <si>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</si>
  <si>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</si>
  <si>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</si>
  <si>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</si>
  <si>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</si>
  <si>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</si>
  <si>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</si>
  <si>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</si>
  <si>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</si>
  <si>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</si>
  <si>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</si>
  <si>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</si>
  <si>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</si>
  <si>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</si>
  <si>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</si>
  <si>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</si>
  <si>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</si>
  <si>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</si>
  <si>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</si>
  <si>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</si>
  <si>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</si>
  <si>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</si>
  <si>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</si>
  <si>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</si>
  <si>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</si>
  <si>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</si>
  <si>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</si>
  <si>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</si>
  <si>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</si>
  <si>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</si>
  <si>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</si>
  <si>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</si>
  <si>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</si>
  <si>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</si>
  <si>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</si>
  <si>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</si>
  <si>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</si>
  <si>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</si>
  <si>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</si>
  <si>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</si>
  <si>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</si>
  <si>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</si>
  <si>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</si>
  <si>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</si>
  <si>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</si>
  <si>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</si>
  <si>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</si>
  <si>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</si>
  <si>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</si>
  <si>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</si>
  <si>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</si>
  <si>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</si>
  <si>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</si>
  <si>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</si>
  <si>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</si>
  <si>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</si>
  <si>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</si>
  <si>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</si>
  <si>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</si>
  <si>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</si>
  <si>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</si>
  <si>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</si>
  <si>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</si>
  <si>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</si>
  <si>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</si>
  <si>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</si>
  <si>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</si>
  <si>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</si>
  <si>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</si>
  <si>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</si>
  <si>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</si>
  <si>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</si>
  <si>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</si>
  <si>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</si>
  <si>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</si>
  <si>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</si>
  <si>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</si>
  <si>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</si>
  <si>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</si>
  <si>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</si>
  <si>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</si>
  <si>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</si>
  <si>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</si>
  <si>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</si>
  <si>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</si>
  <si>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</si>
  <si>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</si>
  <si>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</si>
  <si>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</si>
  <si>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</si>
  <si>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</si>
  <si>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</si>
  <si>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</si>
  <si>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</si>
  <si>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</si>
  <si>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</si>
  <si>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</si>
  <si>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</si>
  <si>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</si>
  <si>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</si>
  <si>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</si>
  <si>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</si>
  <si>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</si>
  <si>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</si>
  <si>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</si>
  <si>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</si>
  <si>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</si>
  <si>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</si>
  <si>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</si>
  <si>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</si>
  <si>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</si>
  <si>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</si>
  <si>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</si>
  <si>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</si>
  <si>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</si>
  <si>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</si>
  <si>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</si>
  <si>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</si>
  <si>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</si>
  <si>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</si>
  <si>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</si>
  <si>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</si>
  <si>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</si>
  <si>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</si>
  <si>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</si>
  <si>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</si>
  <si>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</si>
  <si>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</si>
  <si>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</si>
  <si>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</si>
  <si>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</si>
  <si>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</si>
  <si>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</si>
  <si>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</si>
  <si>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</si>
  <si>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</si>
  <si>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</si>
  <si>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</si>
  <si>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</si>
  <si>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</si>
  <si>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</si>
  <si>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</si>
  <si>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</si>
  <si>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</si>
  <si>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</si>
  <si>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</si>
  <si>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</si>
  <si>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</si>
  <si>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</si>
  <si>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</si>
  <si>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</si>
  <si>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</si>
  <si>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</si>
  <si>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</si>
  <si>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</si>
  <si>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</si>
  <si>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</si>
  <si>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</si>
  <si>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</si>
  <si>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</si>
  <si>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</si>
  <si>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</si>
  <si>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</si>
  <si>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</si>
  <si>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</si>
  <si>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</si>
  <si>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</si>
  <si>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</si>
  <si>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</si>
  <si>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</si>
  <si>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</si>
  <si>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</si>
  <si>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</si>
  <si>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</si>
  <si>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</si>
  <si>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</si>
  <si>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</si>
  <si>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</si>
  <si>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</si>
  <si>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</si>
  <si>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</si>
  <si>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</si>
  <si>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</si>
  <si>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</si>
  <si>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</si>
  <si>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</si>
  <si>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</si>
  <si>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</si>
  <si>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</si>
  <si>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</si>
  <si>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</si>
  <si>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</si>
  <si>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</si>
  <si>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</si>
  <si>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</si>
  <si>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</si>
  <si>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</si>
  <si>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</si>
  <si>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</si>
  <si>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</si>
  <si>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</si>
  <si>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</si>
  <si>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</si>
  <si>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</si>
  <si>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</si>
  <si>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</si>
  <si>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</si>
  <si>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</si>
  <si>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</si>
  <si>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</si>
  <si>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</si>
  <si>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</si>
  <si>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</si>
  <si>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</si>
  <si>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</si>
  <si>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</si>
  <si>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</si>
  <si>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</si>
  <si>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</si>
  <si>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</si>
  <si>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</si>
  <si>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</si>
  <si>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</si>
  <si>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</si>
  <si>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</si>
  <si>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</si>
  <si>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</si>
  <si>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</si>
  <si>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</si>
  <si>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</si>
  <si>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</si>
  <si>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</si>
  <si>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</si>
  <si>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</si>
  <si>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</si>
  <si>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</si>
  <si>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</si>
  <si>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</si>
  <si>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</si>
  <si>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</si>
  <si>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</si>
  <si>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</si>
  <si>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</si>
  <si>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</si>
  <si>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</si>
  <si>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</si>
  <si>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</si>
  <si>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</si>
  <si>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</si>
  <si>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</si>
  <si>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</si>
  <si>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</si>
  <si>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</si>
  <si>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</si>
  <si>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</si>
  <si>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</si>
  <si>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</si>
  <si>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</si>
  <si>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</si>
  <si>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</si>
  <si>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</si>
  <si>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</si>
  <si>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</si>
  <si>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</si>
  <si>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</si>
  <si>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</si>
  <si>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</si>
  <si>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</si>
  <si>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</si>
  <si>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</si>
  <si>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</si>
  <si>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</si>
  <si>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</si>
  <si>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</si>
  <si>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</si>
  <si>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</si>
  <si>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</si>
  <si>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</si>
  <si>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</si>
  <si>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</si>
  <si>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</si>
  <si>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</si>
  <si>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</si>
  <si>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</si>
  <si>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</si>
  <si>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</si>
  <si>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</si>
  <si>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</si>
  <si>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</si>
  <si>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</si>
  <si>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</si>
  <si>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</si>
  <si>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</si>
  <si>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</si>
  <si>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</si>
  <si>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</si>
  <si>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</si>
  <si>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</si>
  <si>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</si>
  <si>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</si>
  <si>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</si>
  <si>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</si>
  <si>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</si>
  <si>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</si>
  <si>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</si>
  <si>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</si>
  <si>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</si>
  <si>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</si>
  <si>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</si>
  <si>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</si>
  <si>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</si>
  <si>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</si>
  <si>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</si>
  <si>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</si>
  <si>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</si>
  <si>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</si>
  <si>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</si>
  <si>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</si>
  <si>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</si>
  <si>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</si>
  <si>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</si>
  <si>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</si>
  <si>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</si>
  <si>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</si>
  <si>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</si>
  <si>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</si>
  <si>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</si>
  <si>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</si>
  <si>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</si>
  <si>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</si>
  <si>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</si>
  <si>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</si>
  <si>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</si>
  <si>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</si>
  <si>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</si>
  <si>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</si>
  <si>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</si>
  <si>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</si>
  <si>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</si>
  <si>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</si>
  <si>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</si>
  <si>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</si>
  <si>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</si>
  <si>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</si>
  <si>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</si>
  <si>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</si>
  <si>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</si>
  <si>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</si>
  <si>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</si>
  <si>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</si>
  <si>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</si>
  <si>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</si>
  <si>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</si>
  <si>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</si>
  <si>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</si>
  <si>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</si>
  <si>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</si>
  <si>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</si>
  <si>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</si>
  <si>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</si>
  <si>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</si>
  <si>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</si>
  <si>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</si>
  <si>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</si>
  <si>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</si>
  <si>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</si>
  <si>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</si>
  <si>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</si>
  <si>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</si>
  <si>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</si>
  <si>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</si>
  <si>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</si>
  <si>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</si>
  <si>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</si>
  <si>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</si>
  <si>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</si>
  <si>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</si>
  <si>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</si>
  <si>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</si>
  <si>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</si>
  <si>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</si>
  <si>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</si>
  <si>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</si>
  <si>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</si>
  <si>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</si>
  <si>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</si>
  <si>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</si>
  <si>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</si>
  <si>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</si>
  <si>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</si>
  <si>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</si>
  <si>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</si>
  <si>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</si>
  <si>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</si>
  <si>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</si>
  <si>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</si>
  <si>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</si>
  <si>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</si>
  <si>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</si>
  <si>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</si>
  <si>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</si>
  <si>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</si>
  <si>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</si>
  <si>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</si>
  <si>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</si>
  <si>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</si>
  <si>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</si>
  <si>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</si>
  <si>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</si>
  <si>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</si>
  <si>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</si>
  <si>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</si>
  <si>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</si>
  <si>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</si>
  <si>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</si>
  <si>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</si>
  <si>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</si>
  <si>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</si>
  <si>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</si>
  <si>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</si>
  <si>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</si>
  <si>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</si>
  <si>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</si>
  <si>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</si>
  <si>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</si>
  <si>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</si>
  <si>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</si>
  <si>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</si>
  <si>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</si>
  <si>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</si>
  <si>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</si>
  <si>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</si>
  <si>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</si>
  <si>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</si>
  <si>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</si>
  <si>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</si>
  <si>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</si>
  <si>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</si>
  <si>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</si>
  <si>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</si>
  <si>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</si>
  <si>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</si>
  <si>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</si>
  <si>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</si>
  <si>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</si>
  <si>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</si>
  <si>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</si>
  <si>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</si>
  <si>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</si>
  <si>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</si>
  <si>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</si>
  <si>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</si>
  <si>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</si>
  <si>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</si>
  <si>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</si>
  <si>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</si>
  <si>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</si>
  <si>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</si>
  <si>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</si>
  <si>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</si>
  <si>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</si>
  <si>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</si>
  <si>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</si>
  <si>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</si>
  <si>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</si>
  <si>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</si>
  <si>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</si>
  <si>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</si>
  <si>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</si>
  <si>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</si>
  <si>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</si>
  <si>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</si>
  <si>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</si>
  <si>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</si>
  <si>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</si>
  <si>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</si>
  <si>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</si>
  <si>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</si>
  <si>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</si>
  <si>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</si>
  <si>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</si>
  <si>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</si>
  <si>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</si>
  <si>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</si>
  <si>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</si>
  <si>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</si>
  <si>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</si>
  <si>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</si>
  <si>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</si>
  <si>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</si>
  <si>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</si>
  <si>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</si>
  <si>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</si>
  <si>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</si>
  <si>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</si>
  <si>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</si>
  <si>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</si>
  <si>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</si>
  <si>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</si>
  <si>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</si>
  <si>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</si>
  <si>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</si>
  <si>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</si>
  <si>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</si>
  <si>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</si>
  <si>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</si>
  <si>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</si>
  <si>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</si>
  <si>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</si>
  <si>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</si>
  <si>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</si>
  <si>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</si>
  <si>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</si>
  <si>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</si>
  <si>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</si>
  <si>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</si>
  <si>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</si>
  <si>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</si>
  <si>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</si>
  <si>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</si>
  <si>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</si>
  <si>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</si>
  <si>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</si>
  <si>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</si>
  <si>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</si>
  <si>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</si>
  <si>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</si>
  <si>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</si>
  <si>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</si>
  <si>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</si>
  <si>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</si>
  <si>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</si>
  <si>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</si>
  <si>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</si>
  <si>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</si>
  <si>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</si>
  <si>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</si>
  <si>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</si>
  <si>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</si>
  <si>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</si>
  <si>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</si>
  <si>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</si>
  <si>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</si>
  <si>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</si>
  <si>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</si>
  <si>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</si>
  <si>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</si>
  <si>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</si>
  <si>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</si>
  <si>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</si>
  <si>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</si>
  <si>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</si>
  <si>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</si>
  <si>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</si>
  <si>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</si>
  <si>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</si>
  <si>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</si>
  <si>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</si>
  <si>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</si>
  <si>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</si>
  <si>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</si>
  <si>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</si>
  <si>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</si>
  <si>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</si>
  <si>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</si>
  <si>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</si>
  <si>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</si>
  <si>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</si>
  <si>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</si>
  <si>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</si>
  <si>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</si>
  <si>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</si>
  <si>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</si>
  <si>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</si>
  <si>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</si>
  <si>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</si>
  <si>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</si>
  <si>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</si>
  <si>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</si>
  <si>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</si>
  <si>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</si>
  <si>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</si>
  <si>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</si>
  <si>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</si>
  <si>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</si>
  <si>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</si>
  <si>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</si>
  <si>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</si>
  <si>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</si>
  <si>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</si>
  <si>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</si>
  <si>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</si>
  <si>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</si>
  <si>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</si>
  <si>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</si>
  <si>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</si>
  <si>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</si>
  <si>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</si>
  <si>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</si>
  <si>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</si>
  <si>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</si>
  <si>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</si>
  <si>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</si>
  <si>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</si>
  <si>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</si>
  <si>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</si>
  <si>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</si>
  <si>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</si>
  <si>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</si>
  <si>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</si>
  <si>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</si>
  <si>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</si>
  <si>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</si>
  <si>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</si>
  <si>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</si>
  <si>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</si>
  <si>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</si>
  <si>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</si>
  <si>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</si>
  <si>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</si>
  <si>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</si>
  <si>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</si>
  <si>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</si>
  <si>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</si>
  <si>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</si>
  <si>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</si>
  <si>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</si>
  <si>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</si>
  <si>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</si>
  <si>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</si>
  <si>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</si>
  <si>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</si>
  <si>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</si>
  <si>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</si>
  <si>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</si>
  <si>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</si>
  <si>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</si>
  <si>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</si>
  <si>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</si>
  <si>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</si>
  <si>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</si>
  <si>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</si>
  <si>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</si>
  <si>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</si>
  <si>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</si>
  <si>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</si>
  <si>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</si>
  <si>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</si>
  <si>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</si>
  <si>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</si>
  <si>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</si>
  <si>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</si>
  <si>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</si>
  <si>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</si>
  <si>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</si>
  <si>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</si>
  <si>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</si>
  <si>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</si>
  <si>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</si>
  <si>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</si>
  <si>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</si>
  <si>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</si>
  <si>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</si>
  <si>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</si>
  <si>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</si>
  <si>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</si>
  <si>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</si>
  <si>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</si>
  <si>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</si>
  <si>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</si>
  <si>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</si>
  <si>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</si>
  <si>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</si>
  <si>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</si>
  <si>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</si>
  <si>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</si>
  <si>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</si>
  <si>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</si>
  <si>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</si>
  <si>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</si>
  <si>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</si>
  <si>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</si>
  <si>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</si>
  <si>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</si>
  <si>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</si>
  <si>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</si>
  <si>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</si>
  <si>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</si>
  <si>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</si>
  <si>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</si>
  <si>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</si>
  <si>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</si>
  <si>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</si>
  <si>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</si>
  <si>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</si>
  <si>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</si>
  <si>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</si>
  <si>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</si>
  <si>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</si>
  <si>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</si>
  <si>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</si>
  <si>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</si>
  <si>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</si>
  <si>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</si>
  <si>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</si>
  <si>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</si>
  <si>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</si>
  <si>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</si>
  <si>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</si>
  <si>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</si>
  <si>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</si>
  <si>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</si>
  <si>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</si>
  <si>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</si>
  <si>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</si>
  <si>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</si>
  <si>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</si>
  <si>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</si>
  <si>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</si>
  <si>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</si>
  <si>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</si>
  <si>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</si>
  <si>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</si>
  <si>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</si>
  <si>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</si>
  <si>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</si>
  <si>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</si>
  <si>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</si>
  <si>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</si>
  <si>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</si>
  <si>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</si>
  <si>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</si>
  <si>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</si>
  <si>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</si>
  <si>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</si>
  <si>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</si>
  <si>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</si>
  <si>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</si>
  <si>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</si>
  <si>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</si>
  <si>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</si>
  <si>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</si>
  <si>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</si>
  <si>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</si>
  <si>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</si>
  <si>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</si>
  <si>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</si>
  <si>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</si>
  <si>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</si>
  <si>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</si>
  <si>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</si>
  <si>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</si>
  <si>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</si>
  <si>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</si>
  <si>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</si>
  <si>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</si>
  <si>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</si>
  <si>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</si>
  <si>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</si>
  <si>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</si>
  <si>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</si>
  <si>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</si>
  <si>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</si>
  <si>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</si>
  <si>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</si>
  <si>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</si>
  <si>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</si>
  <si>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</si>
  <si>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</si>
  <si>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</si>
  <si>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</si>
  <si>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</si>
  <si>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</si>
  <si>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</si>
  <si>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</si>
  <si>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</si>
  <si>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</si>
  <si>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</si>
  <si>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</si>
  <si>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</si>
  <si>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</si>
  <si>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</si>
  <si>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</si>
  <si>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</si>
  <si>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</si>
  <si>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</si>
  <si>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</si>
  <si>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</si>
  <si>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</si>
  <si>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</si>
  <si>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</si>
  <si>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</si>
  <si>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</si>
  <si>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</si>
  <si>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</si>
  <si>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</si>
  <si>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</si>
  <si>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</si>
  <si>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</si>
  <si>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</si>
  <si>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</si>
  <si>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</si>
  <si>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</si>
  <si>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</si>
  <si>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</si>
  <si>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</si>
  <si>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</si>
  <si>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</si>
  <si>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</si>
  <si>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</si>
  <si>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</si>
  <si>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</si>
  <si>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</si>
  <si>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</si>
  <si>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</si>
  <si>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</si>
  <si>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</si>
  <si>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</si>
  <si>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</si>
  <si>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</si>
  <si>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</si>
  <si>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</si>
  <si>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</si>
  <si>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</si>
  <si>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</si>
  <si>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</si>
  <si>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</si>
  <si>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</si>
  <si>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</si>
  <si>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</si>
  <si>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</si>
  <si>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</si>
  <si>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</si>
  <si>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</si>
  <si>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</si>
  <si>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</si>
  <si>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</si>
  <si>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</si>
  <si>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</si>
  <si>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</si>
  <si>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</si>
  <si>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</si>
  <si>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</si>
  <si>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</si>
  <si>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</si>
  <si>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</si>
  <si>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</si>
  <si>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</si>
  <si>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</si>
  <si>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</si>
  <si>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</si>
  <si>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</si>
  <si>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</si>
  <si>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</si>
  <si>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</si>
  <si>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</si>
  <si>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</si>
  <si>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</si>
  <si>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</si>
  <si>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</si>
  <si>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</si>
  <si>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</si>
  <si>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</si>
  <si>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</si>
  <si>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</si>
  <si>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</si>
  <si>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</si>
  <si>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</si>
  <si>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</si>
  <si>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</si>
  <si>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</si>
  <si>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</si>
  <si>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</si>
  <si>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</si>
  <si>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</si>
  <si>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</si>
  <si>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</si>
  <si>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</si>
  <si>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</si>
  <si>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</si>
  <si>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</si>
  <si>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</si>
  <si>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</si>
  <si>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</si>
  <si>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</si>
  <si>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</si>
  <si>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</si>
  <si>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</si>
  <si>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</si>
  <si>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</si>
  <si>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</si>
  <si>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</si>
  <si>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</si>
  <si>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</si>
  <si>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</si>
  <si>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</si>
  <si>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</si>
  <si>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</si>
  <si>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</si>
  <si>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</si>
  <si>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</si>
  <si>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</si>
  <si>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</si>
  <si>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</si>
  <si>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</si>
  <si>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</si>
  <si>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</si>
  <si>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</si>
  <si>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</si>
  <si>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</si>
  <si>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</si>
  <si>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</si>
  <si>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</si>
  <si>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</si>
  <si>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</si>
  <si>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</si>
  <si>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</si>
  <si>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</si>
  <si>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</si>
  <si>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</si>
  <si>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</si>
  <si>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</si>
  <si>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</si>
  <si>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</si>
  <si>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</si>
  <si>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</si>
  <si>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</si>
  <si>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</si>
  <si>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</si>
  <si>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</si>
  <si>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</si>
  <si>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</si>
  <si>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</si>
  <si>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</si>
  <si>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</si>
  <si>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</si>
  <si>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</si>
  <si>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</si>
  <si>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</si>
  <si>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</si>
  <si>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</si>
  <si>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</si>
  <si>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</si>
  <si>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</si>
  <si>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</si>
  <si>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</si>
  <si>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</si>
  <si>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</si>
  <si>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</si>
  <si>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</si>
  <si>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</si>
  <si>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</si>
  <si>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</si>
  <si>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</si>
  <si>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</si>
  <si>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</si>
  <si>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</si>
  <si>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</si>
  <si>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</si>
  <si>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</si>
  <si>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</si>
  <si>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</si>
  <si>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</si>
  <si>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</si>
  <si>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</si>
  <si>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</si>
  <si>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</si>
  <si>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</si>
  <si>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</si>
  <si>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</si>
  <si>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</si>
  <si>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</si>
  <si>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</si>
  <si>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</si>
  <si>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</si>
  <si>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</si>
  <si>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</si>
  <si>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</si>
  <si>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</si>
  <si>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</si>
  <si>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</si>
  <si>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</si>
  <si>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</si>
  <si>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</si>
  <si>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</si>
  <si>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</si>
  <si>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</si>
  <si>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</si>
  <si>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</si>
  <si>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</si>
  <si>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</si>
  <si>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</si>
  <si>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</si>
  <si>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</si>
  <si>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</si>
  <si>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</si>
  <si>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</si>
  <si>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</si>
  <si>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</si>
  <si>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</si>
  <si>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</si>
  <si>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</si>
  <si>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</si>
  <si>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</si>
  <si>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</si>
  <si>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</si>
  <si>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</si>
  <si>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</si>
  <si>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</si>
  <si>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</si>
  <si>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</si>
  <si>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</si>
  <si>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</si>
  <si>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</si>
  <si>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</si>
  <si>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</si>
  <si>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</si>
  <si>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</si>
  <si>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</si>
  <si>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</si>
  <si>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</si>
  <si>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</si>
  <si>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</si>
  <si>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</si>
  <si>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</si>
  <si>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</si>
  <si>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</si>
  <si>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</si>
  <si>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</si>
  <si>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</si>
  <si>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</si>
  <si>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</si>
  <si>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</si>
  <si>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</si>
  <si>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</si>
  <si>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</si>
  <si>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</si>
  <si>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</si>
  <si>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</si>
  <si>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</si>
  <si>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</si>
  <si>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</si>
  <si>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</si>
  <si>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</si>
  <si>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</si>
  <si>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</si>
  <si>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</si>
  <si>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</si>
  <si>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</si>
  <si>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</si>
  <si>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</si>
  <si>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</si>
  <si>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</si>
  <si>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</si>
  <si>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</si>
  <si>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</si>
  <si>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</si>
  <si>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</si>
  <si>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</si>
  <si>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</si>
  <si>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</si>
  <si>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</si>
  <si>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</si>
  <si>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</si>
  <si>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</si>
  <si>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</si>
  <si>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</si>
  <si>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</si>
  <si>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</si>
  <si>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</si>
  <si>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</si>
  <si>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</si>
  <si>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</si>
  <si>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</si>
  <si>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</si>
  <si>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</si>
  <si>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</si>
  <si>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</si>
  <si>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</si>
  <si>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</si>
  <si>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</si>
  <si>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</si>
  <si>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</si>
  <si>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</si>
  <si>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</si>
  <si>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</si>
  <si>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</si>
  <si>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</si>
  <si>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</si>
  <si>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</si>
  <si>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</si>
  <si>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</si>
  <si>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</si>
  <si>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</si>
  <si>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</si>
  <si>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</si>
  <si>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</si>
  <si>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</si>
  <si>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</si>
  <si>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</si>
  <si>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</si>
  <si>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</si>
  <si>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</si>
  <si>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</si>
  <si>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</si>
  <si>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</si>
  <si>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</si>
  <si>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</si>
  <si>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</si>
  <si>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</si>
  <si>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</si>
  <si>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</si>
  <si>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</si>
  <si>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</si>
  <si>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</si>
  <si>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</si>
  <si>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</si>
  <si>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</si>
  <si>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</si>
  <si>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</si>
  <si>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</si>
  <si>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</si>
  <si>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</si>
  <si>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</si>
  <si>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</si>
  <si>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</si>
  <si>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</si>
  <si>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</si>
  <si>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</si>
  <si>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</si>
  <si>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</si>
  <si>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</si>
  <si>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</si>
  <si>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</si>
  <si>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</si>
  <si>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</si>
  <si>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</si>
  <si>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</si>
  <si>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</si>
  <si>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</si>
  <si>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</si>
  <si>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</si>
  <si>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</si>
  <si>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</si>
  <si>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</si>
  <si>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</si>
  <si>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</si>
  <si>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</si>
  <si>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</si>
  <si>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</si>
  <si>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</si>
  <si>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</si>
  <si>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</si>
  <si>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</si>
  <si>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</si>
  <si>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</si>
  <si>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</si>
  <si>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</si>
  <si>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</si>
  <si>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</si>
  <si>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</si>
  <si>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</si>
  <si>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</si>
  <si>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</si>
  <si>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</si>
  <si>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</si>
  <si>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</si>
  <si>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</si>
  <si>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</si>
  <si>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</si>
  <si>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</si>
  <si>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</si>
  <si>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</si>
  <si>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</si>
  <si>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</si>
  <si>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</si>
  <si>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</si>
  <si>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</si>
  <si>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</si>
  <si>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</si>
  <si>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</si>
  <si>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</si>
  <si>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</si>
  <si>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</si>
  <si>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</si>
  <si>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</si>
  <si>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</si>
  <si>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</si>
  <si>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</si>
  <si>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</si>
  <si>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</si>
  <si>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</si>
  <si>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</si>
  <si>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</si>
  <si>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</si>
  <si>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</si>
  <si>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</si>
  <si>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</si>
  <si>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</si>
  <si>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</si>
  <si>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</si>
  <si>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</si>
  <si>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</si>
  <si>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</si>
  <si>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</si>
  <si>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</si>
  <si>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</si>
  <si>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</si>
  <si>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</si>
  <si>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</si>
  <si>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</si>
  <si>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</si>
  <si>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</si>
  <si>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</si>
  <si>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</si>
  <si>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</si>
  <si>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</si>
  <si>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</si>
  <si>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</si>
  <si>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</si>
  <si>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</si>
  <si>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</si>
  <si>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</si>
  <si>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</si>
  <si>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</si>
  <si>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</si>
  <si>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</si>
  <si>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</si>
  <si>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</si>
  <si>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</si>
  <si>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</si>
  <si>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</si>
  <si>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</si>
  <si>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</si>
  <si>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</si>
  <si>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</si>
  <si>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</si>
  <si>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</si>
  <si>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</si>
  <si>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</si>
  <si>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</si>
  <si>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</si>
  <si>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</si>
  <si>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</si>
  <si>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</si>
  <si>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</si>
  <si>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</si>
  <si>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</si>
  <si>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</si>
  <si>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</si>
  <si>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</si>
  <si>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</si>
  <si>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</si>
  <si>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</si>
  <si>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</si>
  <si>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</si>
  <si>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</si>
  <si>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</si>
  <si>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</si>
  <si>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</si>
  <si>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</si>
  <si>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</si>
  <si>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</si>
  <si>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</si>
  <si>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</si>
  <si>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</si>
  <si>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</si>
  <si>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</si>
  <si>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</si>
  <si>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</si>
  <si>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</si>
  <si>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</si>
  <si>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</si>
  <si>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</si>
  <si>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</si>
  <si>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</si>
  <si>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</si>
  <si>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</si>
  <si>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</si>
  <si>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</si>
  <si>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</si>
  <si>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</si>
  <si>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</si>
  <si>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</si>
  <si>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</si>
  <si>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</si>
  <si>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</si>
  <si>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</si>
  <si>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</si>
  <si>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</si>
  <si>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</si>
  <si>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</si>
  <si>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</si>
  <si>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</si>
  <si>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</si>
  <si>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</si>
  <si>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</si>
  <si>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</si>
  <si>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</si>
  <si>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</si>
  <si>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</si>
  <si>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</si>
  <si>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</si>
  <si>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</si>
  <si>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</si>
  <si>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</si>
  <si>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</si>
  <si>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</si>
  <si>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</si>
  <si>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</si>
  <si>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</si>
  <si>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</si>
  <si>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</si>
  <si>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</si>
  <si>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</si>
  <si>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</si>
  <si>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</si>
  <si>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</si>
  <si>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</si>
  <si>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</si>
  <si>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</si>
  <si>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</si>
  <si>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</si>
  <si>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</si>
  <si>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</si>
  <si>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</si>
  <si>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</si>
  <si>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</si>
  <si>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</si>
  <si>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</si>
  <si>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</si>
  <si>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</si>
  <si>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</si>
  <si>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</si>
  <si>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</si>
  <si>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</si>
  <si>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</si>
  <si>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</si>
  <si>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</si>
  <si>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</si>
  <si>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</si>
  <si>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</si>
  <si>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</si>
  <si>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</si>
  <si>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</si>
  <si>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</si>
  <si>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</si>
  <si>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</si>
  <si>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</si>
  <si>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</si>
  <si>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</si>
  <si>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</si>
  <si>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</si>
  <si>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</si>
  <si>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</si>
  <si>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</si>
  <si>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</si>
  <si>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</si>
  <si>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</si>
  <si>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</si>
  <si>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</si>
  <si>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</si>
  <si>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</si>
  <si>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</si>
  <si>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</si>
  <si>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</si>
  <si>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</si>
  <si>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</si>
  <si>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</si>
  <si>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</si>
  <si>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</si>
  <si>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</si>
  <si>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</si>
  <si>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</si>
  <si>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</si>
  <si>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</si>
  <si>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</si>
  <si>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</si>
  <si>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</si>
  <si>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</si>
  <si>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</si>
  <si>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</si>
  <si>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</si>
  <si>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</si>
  <si>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</si>
  <si>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</si>
  <si>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</si>
  <si>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</si>
  <si>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</si>
  <si>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</si>
  <si>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</si>
  <si>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</si>
  <si>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</si>
  <si>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</si>
  <si>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</si>
  <si>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</si>
  <si>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</si>
  <si>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</si>
  <si>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</si>
  <si>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</si>
  <si>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</si>
  <si>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</si>
  <si>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</si>
  <si>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</si>
  <si>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</si>
  <si>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</si>
  <si>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</si>
  <si>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</si>
  <si>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</si>
  <si>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</si>
  <si>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</si>
  <si>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</si>
  <si>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</si>
  <si>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</si>
  <si>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</si>
  <si>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</si>
  <si>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</si>
  <si>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</si>
  <si>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</si>
  <si>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</si>
  <si>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</si>
  <si>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</si>
  <si>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</si>
  <si>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</si>
  <si>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</si>
  <si>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</si>
  <si>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</si>
  <si>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</si>
  <si>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</si>
  <si>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</si>
  <si>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</si>
  <si>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</si>
  <si>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</si>
  <si>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</si>
  <si>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</si>
  <si>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</si>
  <si>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</si>
  <si>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</si>
  <si>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</si>
  <si>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</si>
  <si>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</si>
  <si>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</si>
  <si>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</si>
  <si>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</si>
  <si>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</si>
  <si>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</si>
  <si>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</si>
  <si>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</si>
  <si>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</si>
  <si>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</si>
  <si>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</si>
  <si>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</si>
  <si>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</si>
  <si>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</si>
  <si>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</si>
  <si>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</si>
  <si>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</si>
  <si>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</si>
  <si>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</si>
  <si>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</si>
  <si>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</si>
  <si>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</si>
  <si>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</si>
  <si>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</si>
  <si>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</si>
  <si>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</si>
  <si>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</si>
  <si>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</si>
  <si>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</si>
  <si>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</si>
  <si>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</si>
  <si>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</si>
  <si>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</si>
  <si>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</si>
  <si>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</si>
  <si>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</si>
  <si>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</si>
  <si>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</si>
  <si>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</si>
  <si>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</si>
  <si>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</si>
  <si>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</si>
  <si>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</si>
  <si>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</si>
  <si>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</si>
  <si>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</si>
  <si>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</si>
  <si>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</si>
  <si>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</si>
  <si>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</si>
  <si>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</si>
  <si>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</si>
  <si>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</si>
  <si>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</si>
  <si>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</si>
  <si>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</si>
  <si>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</si>
  <si>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</si>
  <si>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</si>
  <si>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</si>
  <si>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</si>
  <si>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</si>
  <si>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</si>
  <si>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</si>
  <si>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</si>
  <si>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</si>
  <si>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</si>
  <si>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</si>
  <si>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</si>
  <si>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</si>
  <si>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</si>
  <si>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</si>
  <si>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</si>
  <si>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</si>
  <si>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</si>
  <si>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</si>
  <si>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</si>
  <si>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</si>
  <si>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</si>
  <si>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</si>
  <si>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</si>
  <si>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</si>
  <si>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</si>
  <si>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</si>
  <si>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</si>
  <si>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</si>
  <si>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</si>
  <si>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</si>
  <si>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</si>
  <si>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</si>
  <si>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</si>
  <si>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</si>
  <si>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</si>
  <si>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</si>
  <si>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</si>
  <si>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</si>
  <si>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</si>
  <si>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</si>
  <si>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</si>
  <si>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</si>
  <si>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</si>
  <si>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</si>
  <si>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</si>
  <si>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</si>
  <si>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</si>
  <si>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</si>
  <si>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</si>
  <si>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</si>
  <si>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</si>
  <si>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</si>
  <si>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</si>
  <si>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</si>
  <si>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</si>
  <si>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</si>
  <si>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</si>
  <si>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</si>
  <si>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</si>
  <si>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</si>
  <si>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</si>
  <si>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</si>
  <si>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</si>
  <si>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</si>
  <si>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</si>
  <si>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</si>
  <si>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</si>
  <si>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</si>
  <si>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</si>
  <si>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</si>
  <si>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</si>
  <si>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</si>
  <si>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</si>
  <si>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</si>
  <si>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</si>
  <si>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</si>
  <si>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</si>
  <si>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</si>
  <si>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</si>
  <si>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</si>
  <si>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</si>
  <si>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</si>
  <si>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</si>
  <si>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</si>
  <si>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</si>
  <si>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</si>
  <si>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</si>
  <si>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</si>
  <si>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</si>
  <si>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</si>
  <si>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</si>
  <si>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</si>
  <si>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</si>
  <si>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</si>
  <si>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</si>
  <si>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</si>
  <si>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</si>
  <si>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</si>
  <si>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</si>
  <si>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</si>
  <si>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</si>
  <si>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</si>
  <si>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</si>
  <si>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</si>
  <si>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</si>
  <si>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</si>
  <si>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</si>
  <si>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</si>
  <si>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</si>
  <si>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</si>
  <si>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</si>
  <si>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</si>
  <si>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</si>
  <si>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</si>
  <si>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</si>
  <si>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</si>
  <si>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</si>
  <si>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</si>
  <si>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</si>
  <si>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</si>
  <si>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</si>
  <si>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</si>
  <si>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</si>
  <si>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</si>
  <si>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</si>
  <si>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</si>
  <si>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</si>
  <si>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</si>
  <si>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</si>
  <si>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</si>
  <si>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</si>
  <si>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</si>
  <si>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</si>
  <si>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</si>
  <si>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</si>
  <si>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</si>
  <si>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</si>
  <si>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</si>
  <si>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</si>
  <si>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</si>
  <si>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</si>
  <si>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</si>
  <si>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</si>
  <si>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</si>
  <si>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</si>
  <si>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</si>
  <si>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</si>
  <si>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</si>
  <si>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</si>
  <si>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</si>
  <si>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</si>
  <si>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</si>
  <si>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</si>
  <si>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</si>
  <si>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</si>
  <si>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</si>
  <si>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</si>
  <si>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</si>
  <si>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</si>
  <si>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</si>
  <si>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</si>
  <si>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</si>
  <si>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</si>
  <si>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</si>
  <si>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</si>
  <si>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</si>
  <si>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</si>
  <si>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</si>
  <si>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</si>
  <si>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</si>
  <si>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</si>
  <si>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</si>
  <si>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</si>
  <si>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</si>
  <si>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</si>
  <si>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</si>
  <si>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</si>
  <si>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</si>
  <si>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</si>
  <si>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</si>
  <si>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</si>
  <si>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</si>
  <si>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</si>
  <si>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</si>
  <si>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</si>
  <si>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</si>
  <si>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</si>
  <si>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</si>
  <si>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</si>
  <si>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</si>
  <si>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</si>
  <si>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</si>
  <si>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</si>
  <si>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</si>
  <si>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</si>
  <si>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</si>
  <si>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</si>
  <si>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</si>
  <si>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</si>
  <si>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</si>
  <si>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</si>
  <si>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</si>
  <si>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</si>
  <si>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</si>
  <si>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</si>
  <si>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</si>
  <si>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</si>
  <si>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</si>
  <si>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</si>
  <si>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</si>
  <si>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</si>
  <si>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</si>
  <si>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</si>
  <si>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</si>
  <si>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</si>
  <si>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</si>
  <si>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</si>
  <si>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</si>
  <si>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</si>
  <si>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</si>
  <si>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</si>
  <si>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</si>
  <si>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</si>
  <si>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</si>
  <si>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</si>
  <si>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</si>
  <si>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</si>
  <si>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</si>
  <si>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</si>
  <si>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</si>
  <si>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</si>
  <si>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</si>
  <si>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</si>
  <si>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</si>
  <si>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</si>
  <si>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</si>
  <si>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</si>
  <si>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</si>
  <si>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</si>
  <si>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</si>
  <si>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</si>
  <si>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</si>
  <si>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</si>
  <si>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</si>
  <si>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</si>
  <si>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</si>
  <si>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</si>
  <si>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</si>
  <si>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</si>
  <si>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</si>
  <si>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</si>
  <si>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</si>
  <si>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</si>
  <si>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</si>
  <si>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</si>
  <si>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</si>
  <si>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</si>
  <si>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</si>
  <si>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</si>
  <si>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</si>
  <si>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</si>
  <si>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</si>
  <si>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</si>
  <si>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</si>
  <si>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</si>
  <si>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</si>
  <si>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</si>
  <si>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</si>
  <si>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</si>
  <si>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</si>
  <si>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</si>
  <si>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</si>
  <si>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</si>
  <si>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</si>
  <si>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</si>
  <si>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</si>
  <si>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</si>
  <si>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</si>
  <si>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</si>
  <si>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</si>
  <si>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</si>
  <si>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</si>
  <si>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</si>
  <si>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</si>
  <si>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</si>
  <si>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</si>
  <si>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</si>
  <si>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</si>
  <si>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</si>
  <si>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</si>
  <si>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</si>
  <si>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</si>
  <si>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</si>
  <si>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</si>
  <si>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</si>
  <si>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</si>
  <si>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</si>
  <si>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</si>
  <si>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</si>
  <si>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</si>
  <si>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</si>
  <si>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</si>
  <si>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</si>
  <si>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</si>
  <si>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</si>
  <si>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</si>
  <si>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</si>
  <si>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</si>
  <si>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</si>
  <si>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</si>
  <si>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</si>
  <si>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</si>
  <si>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</si>
  <si>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</si>
  <si>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</si>
  <si>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</si>
  <si>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</si>
  <si>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</si>
  <si>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</si>
  <si>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</si>
  <si>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</si>
  <si>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</si>
  <si>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</si>
  <si>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</si>
  <si>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</si>
  <si>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</si>
  <si>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</si>
  <si>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</si>
  <si>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</si>
  <si>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</si>
  <si>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</si>
  <si>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</si>
  <si>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</si>
  <si>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</si>
  <si>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</si>
  <si>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</si>
  <si>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</si>
  <si>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</si>
  <si>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</si>
  <si>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</si>
  <si>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</si>
  <si>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</si>
  <si>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</si>
  <si>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</si>
  <si>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</si>
  <si>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</si>
  <si>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</si>
  <si>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</si>
  <si>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</si>
  <si>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</si>
  <si>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</si>
  <si>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</si>
  <si>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</si>
  <si>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</si>
  <si>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</si>
  <si>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</si>
  <si>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</si>
  <si>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</si>
  <si>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</si>
  <si>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</si>
  <si>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</si>
  <si>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</si>
  <si>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</si>
  <si>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</si>
  <si>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</si>
  <si>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</si>
  <si>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</si>
  <si>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</si>
  <si>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</si>
  <si>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</si>
  <si>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</si>
  <si>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</si>
  <si>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</si>
  <si>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</si>
  <si>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</si>
  <si>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</si>
  <si>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</si>
  <si>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</si>
  <si>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</si>
  <si>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</si>
  <si>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</si>
  <si>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</si>
  <si>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</si>
  <si>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</si>
  <si>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</si>
  <si>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</si>
  <si>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</si>
  <si>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</si>
  <si>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</si>
  <si>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</si>
  <si>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</si>
  <si>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</si>
  <si>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</si>
  <si>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</si>
  <si>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</si>
  <si>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</si>
  <si>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</si>
  <si>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</si>
  <si>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</si>
  <si>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</si>
  <si>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</si>
  <si>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</si>
  <si>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</si>
  <si>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</si>
  <si>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</si>
  <si>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</si>
  <si>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</si>
  <si>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</si>
  <si>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</si>
  <si>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</si>
  <si>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</si>
  <si>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</si>
  <si>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</si>
  <si>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</si>
  <si>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</si>
  <si>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</si>
  <si>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</si>
  <si>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</si>
  <si>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</si>
  <si>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</si>
  <si>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</si>
  <si>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</si>
  <si>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</si>
  <si>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</si>
  <si>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</si>
  <si>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</si>
  <si>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</si>
  <si>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</si>
  <si>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</si>
  <si>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</si>
  <si>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</si>
  <si>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</si>
  <si>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</si>
  <si>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</si>
  <si>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</si>
  <si>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</si>
  <si>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</si>
  <si>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</si>
  <si>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</si>
  <si>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</si>
  <si>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</si>
  <si>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</si>
  <si>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</si>
  <si>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</si>
  <si>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</si>
  <si>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</si>
  <si>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</si>
  <si>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</si>
  <si>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</si>
  <si>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</si>
  <si>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</si>
  <si>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</si>
  <si>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</si>
  <si>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</si>
  <si>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</si>
  <si>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</si>
  <si>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</si>
  <si>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</si>
  <si>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</si>
  <si>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</si>
  <si>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</si>
  <si>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</si>
  <si>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</si>
  <si>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</si>
  <si>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</si>
  <si>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</si>
  <si>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</si>
  <si>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</si>
  <si>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</si>
  <si>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</si>
  <si>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</si>
  <si>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</si>
  <si>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</si>
  <si>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</si>
  <si>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</si>
  <si>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</si>
  <si>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</si>
  <si>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</si>
  <si>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</si>
  <si>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</si>
  <si>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</si>
  <si>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</si>
  <si>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</si>
  <si>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</si>
  <si>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</si>
  <si>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</si>
  <si>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</si>
  <si>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</si>
  <si>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</si>
  <si>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</si>
  <si>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</si>
  <si>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</si>
  <si>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</si>
  <si>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</si>
  <si>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</si>
  <si>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</si>
  <si>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</si>
  <si>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</si>
  <si>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</si>
  <si>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</si>
  <si>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</si>
  <si>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</si>
  <si>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</si>
  <si>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</si>
  <si>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</si>
  <si>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</si>
  <si>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</si>
  <si>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</si>
  <si>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</si>
  <si>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</si>
  <si>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</si>
  <si>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</si>
  <si>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</si>
  <si>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</si>
  <si>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</si>
  <si>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</si>
  <si>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</si>
  <si>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</si>
  <si>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</si>
  <si>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</si>
  <si>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</si>
  <si>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</si>
  <si>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</si>
  <si>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</si>
  <si>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</si>
  <si>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</si>
  <si>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</si>
  <si>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</si>
  <si>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</si>
  <si>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</si>
  <si>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</si>
  <si>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</si>
  <si>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</si>
  <si>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</si>
  <si>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</si>
  <si>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</si>
  <si>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</si>
  <si>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</si>
  <si>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</si>
  <si>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</si>
  <si>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</si>
  <si>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</si>
  <si>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</si>
  <si>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</si>
  <si>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</si>
  <si>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</si>
  <si>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</si>
  <si>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</si>
  <si>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</si>
  <si>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</si>
  <si>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</si>
  <si>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</si>
  <si>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</si>
  <si>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</si>
  <si>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</si>
  <si>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</si>
  <si>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</si>
  <si>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</si>
  <si>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</si>
  <si>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</si>
  <si>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</si>
  <si>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</si>
  <si>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</si>
  <si>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</si>
  <si>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</si>
  <si>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</si>
  <si>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</si>
  <si>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</si>
  <si>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</si>
  <si>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</si>
  <si>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</si>
  <si>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</si>
  <si>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</si>
  <si>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</si>
  <si>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</si>
  <si>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</si>
  <si>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</si>
  <si>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</si>
  <si>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</si>
  <si>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</si>
  <si>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</si>
  <si>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</si>
  <si>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</si>
  <si>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</si>
  <si>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</si>
  <si>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</si>
  <si>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</si>
  <si>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</si>
  <si>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</si>
  <si>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</si>
  <si>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</si>
  <si>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</si>
  <si>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</si>
  <si>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</si>
  <si>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</si>
  <si>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</si>
  <si>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</si>
  <si>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</si>
  <si>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</si>
  <si>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</si>
  <si>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</si>
  <si>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</si>
  <si>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</si>
  <si>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</si>
  <si>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</si>
  <si>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</si>
  <si>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</si>
  <si>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</si>
  <si>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</si>
  <si>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</si>
  <si>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</si>
  <si>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</si>
  <si>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</si>
  <si>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</si>
  <si>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</si>
  <si>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</si>
  <si>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</si>
  <si>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</si>
  <si>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</si>
  <si>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</si>
  <si>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</si>
  <si>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</si>
  <si>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</si>
  <si>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</si>
  <si>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</si>
  <si>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</si>
  <si>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</si>
  <si>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</si>
  <si>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</si>
  <si>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</si>
  <si>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</si>
  <si>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</si>
  <si>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</si>
  <si>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</si>
  <si>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</si>
  <si>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</si>
  <si>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</si>
  <si>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</si>
  <si>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</si>
  <si>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</si>
  <si>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</si>
  <si>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</si>
  <si>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</si>
  <si>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</si>
  <si>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</si>
  <si>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</si>
  <si>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</si>
  <si>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</si>
  <si>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</si>
  <si>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</si>
  <si>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</si>
  <si>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</si>
  <si>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</si>
  <si>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</si>
  <si>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</si>
  <si>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</si>
  <si>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</si>
  <si>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</si>
  <si>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</si>
  <si>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</si>
  <si>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</si>
  <si>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</si>
  <si>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</si>
  <si>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</si>
  <si>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</si>
  <si>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</si>
  <si>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</si>
  <si>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</si>
  <si>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</si>
  <si>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</si>
  <si>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</si>
  <si>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</si>
  <si>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</si>
  <si>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</si>
  <si>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</si>
  <si>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</si>
  <si>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</si>
  <si>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</si>
  <si>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</si>
  <si>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</si>
  <si>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</si>
  <si>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</si>
  <si>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</si>
  <si>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</si>
  <si>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</si>
  <si>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</si>
  <si>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</si>
  <si>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</si>
  <si>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</si>
  <si>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</si>
  <si>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</si>
  <si>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</si>
  <si>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</si>
  <si>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</si>
  <si>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</si>
  <si>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</si>
  <si>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</si>
  <si>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</si>
  <si>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</si>
  <si>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</si>
  <si>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</si>
  <si>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</si>
  <si>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</si>
  <si>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</si>
  <si>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</si>
  <si>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</si>
  <si>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</si>
  <si>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</si>
  <si>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</si>
  <si>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</si>
  <si>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</si>
  <si>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</si>
  <si>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</si>
  <si>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</si>
  <si>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</si>
  <si>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</si>
  <si>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</si>
  <si>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</si>
  <si>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</si>
  <si>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</si>
  <si>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</si>
  <si>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</si>
  <si>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</si>
  <si>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</si>
  <si>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</si>
  <si>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</si>
  <si>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</si>
  <si>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</si>
  <si>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</si>
  <si>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</si>
  <si>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</si>
  <si>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</si>
  <si>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</si>
  <si>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</si>
  <si>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</si>
  <si>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</si>
  <si>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</si>
  <si>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</si>
  <si>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</si>
  <si>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</si>
  <si>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</si>
  <si>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</si>
  <si>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</si>
  <si>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</si>
  <si>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</si>
  <si>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</si>
  <si>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</si>
  <si>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</si>
  <si>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</si>
  <si>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</si>
  <si>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</si>
  <si>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</si>
  <si>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</si>
  <si>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</si>
  <si>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</si>
  <si>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</si>
  <si>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</si>
  <si>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</si>
  <si>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</si>
  <si>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</si>
  <si>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</si>
  <si>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</si>
  <si>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</si>
  <si>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</si>
  <si>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</si>
  <si>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</si>
  <si>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</si>
  <si>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</si>
  <si>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</si>
  <si>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</si>
  <si>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</si>
  <si>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</si>
  <si>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</si>
  <si>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</si>
  <si>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</si>
  <si>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</si>
  <si>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</si>
  <si>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</si>
  <si>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</si>
  <si>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</si>
  <si>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</si>
  <si>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</si>
  <si>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</si>
  <si>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</si>
  <si>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</si>
  <si>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</si>
  <si>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</si>
  <si>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</si>
  <si>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</si>
  <si>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</si>
  <si>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</si>
  <si>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</si>
  <si>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</si>
  <si>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</si>
  <si>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</si>
  <si>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</si>
  <si>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</si>
  <si>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</si>
  <si>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</si>
  <si>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</si>
  <si>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</si>
  <si>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</si>
  <si>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</si>
  <si>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</si>
  <si>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</si>
  <si>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</si>
  <si>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</si>
  <si>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</si>
  <si>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</si>
  <si>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</si>
  <si>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</si>
  <si>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</si>
  <si>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</si>
  <si>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</si>
  <si>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</si>
  <si>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</si>
  <si>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</si>
  <si>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</si>
  <si>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</si>
  <si>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</si>
  <si>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</si>
  <si>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</si>
  <si>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</si>
  <si>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</si>
  <si>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</si>
  <si>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</si>
  <si>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</si>
  <si>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</si>
  <si>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</si>
  <si>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</si>
  <si>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</si>
  <si>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</si>
  <si>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</si>
  <si>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</si>
  <si>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</si>
  <si>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</si>
  <si>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</si>
  <si>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</si>
  <si>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</si>
  <si>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</si>
  <si>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</si>
  <si>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</si>
  <si>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</si>
  <si>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</si>
  <si>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</si>
  <si>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</si>
  <si>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</si>
  <si>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</si>
  <si>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</si>
  <si>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</si>
  <si>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</si>
  <si>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</si>
  <si>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</si>
  <si>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</si>
  <si>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</si>
  <si>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</si>
  <si>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</si>
  <si>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</si>
  <si>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</si>
  <si>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</si>
  <si>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</si>
  <si>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</si>
  <si>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</si>
  <si>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</si>
  <si>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</si>
  <si>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</si>
  <si>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</si>
  <si>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</si>
  <si>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</si>
  <si>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</si>
  <si>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</si>
  <si>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</si>
  <si>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</si>
  <si>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</si>
  <si>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</si>
  <si>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</si>
  <si>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</si>
  <si>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</si>
  <si>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</si>
  <si>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</si>
  <si>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</si>
  <si>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</si>
  <si>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</si>
  <si>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</si>
  <si>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</si>
  <si>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</si>
  <si>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</si>
  <si>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</si>
  <si>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</si>
  <si>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</si>
  <si>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</si>
  <si>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</si>
  <si>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</si>
  <si>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</si>
  <si>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</si>
  <si>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</si>
  <si>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</si>
  <si>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</si>
  <si>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</si>
  <si>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</si>
  <si>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</si>
  <si>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</si>
  <si>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</si>
  <si>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</si>
  <si>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</si>
  <si>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</si>
  <si>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</si>
  <si>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</si>
  <si>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</si>
  <si>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</si>
  <si>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</si>
  <si>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</si>
  <si>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</si>
  <si>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</si>
  <si>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</si>
  <si>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</si>
  <si>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</si>
  <si>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</si>
  <si>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</si>
  <si>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</si>
  <si>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</si>
  <si>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</si>
  <si>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</si>
  <si>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</si>
  <si>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</si>
  <si>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</si>
  <si>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</si>
  <si>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</si>
  <si>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</si>
  <si>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</si>
  <si>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</si>
  <si>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</si>
  <si>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</si>
  <si>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</si>
  <si>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</si>
  <si>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</si>
  <si>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</si>
  <si>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</si>
  <si>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</si>
  <si>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</si>
  <si>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</si>
  <si>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</si>
  <si>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</si>
  <si>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</si>
  <si>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</si>
  <si>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</si>
  <si>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</si>
  <si>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</si>
  <si>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</si>
  <si>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</si>
  <si>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</si>
  <si>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</si>
  <si>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</si>
  <si>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</si>
  <si>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</si>
  <si>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</si>
  <si>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</si>
  <si>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</si>
  <si>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</si>
  <si>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</si>
  <si>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</si>
  <si>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</si>
  <si>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</si>
  <si>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</si>
  <si>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</si>
  <si>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</si>
  <si>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</si>
  <si>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</si>
  <si>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</si>
  <si>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</si>
  <si>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</si>
  <si>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</si>
  <si>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</si>
  <si>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</si>
  <si>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</si>
  <si>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</si>
  <si>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</si>
  <si>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</si>
  <si>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</si>
  <si>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</si>
  <si>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</si>
  <si>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</si>
  <si>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</si>
  <si>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</si>
  <si>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</si>
  <si>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</si>
  <si>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</si>
  <si>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</si>
  <si>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</si>
  <si>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</si>
  <si>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</si>
  <si>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</si>
  <si>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</si>
  <si>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</si>
  <si>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</si>
  <si>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</si>
  <si>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</si>
  <si>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</si>
  <si>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</si>
  <si>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</si>
  <si>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</si>
  <si>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</si>
  <si>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</si>
  <si>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</si>
  <si>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</si>
  <si>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</si>
  <si>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</si>
  <si>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</si>
  <si>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</si>
  <si>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</si>
  <si>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</si>
  <si>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</si>
  <si>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</si>
  <si>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</si>
  <si>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</si>
  <si>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</si>
  <si>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</si>
  <si>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</si>
  <si>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</si>
  <si>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</si>
  <si>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</si>
  <si>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</si>
  <si>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</si>
  <si>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</si>
  <si>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</si>
  <si>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</si>
  <si>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</si>
  <si>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</si>
  <si>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</si>
  <si>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</si>
  <si>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</si>
  <si>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</si>
  <si>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</si>
  <si>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</si>
  <si>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</si>
  <si>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</si>
  <si>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</si>
  <si>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</si>
  <si>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</si>
  <si>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</si>
  <si>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</si>
  <si>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</si>
  <si>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</si>
  <si>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</si>
  <si>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</si>
  <si>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</si>
  <si>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</si>
  <si>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</si>
  <si>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</si>
  <si>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</si>
  <si>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</si>
  <si>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</si>
  <si>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</si>
  <si>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</si>
  <si>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</si>
  <si>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</si>
  <si>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</si>
  <si>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</si>
  <si>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</si>
  <si>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</si>
  <si>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</si>
  <si>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</si>
  <si>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</si>
  <si>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</si>
  <si>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</si>
  <si>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</si>
  <si>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</si>
  <si>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</si>
  <si>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</si>
  <si>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</si>
  <si>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</si>
  <si>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</si>
  <si>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</si>
  <si>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</si>
  <si>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</si>
  <si>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</si>
  <si>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</si>
  <si>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</si>
  <si>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</si>
  <si>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</si>
  <si>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</si>
  <si>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</si>
  <si>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</si>
  <si>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</si>
  <si>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</si>
  <si>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</si>
  <si>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</si>
  <si>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</si>
  <si>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</si>
  <si>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</si>
  <si>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</si>
  <si>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</si>
  <si>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</si>
  <si>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</si>
  <si>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</si>
  <si>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</si>
  <si>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</si>
  <si>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</si>
  <si>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</si>
  <si>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</si>
  <si>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</si>
  <si>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</si>
  <si>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</si>
  <si>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</si>
  <si>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</si>
  <si>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</si>
  <si>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</si>
  <si>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</si>
  <si>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</si>
  <si>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</si>
  <si>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</si>
  <si>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</si>
  <si>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</si>
  <si>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</si>
  <si>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</si>
  <si>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</si>
  <si>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</si>
  <si>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</si>
  <si>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</si>
  <si>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</si>
  <si>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</si>
  <si>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</si>
  <si>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</si>
  <si>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</si>
  <si>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</si>
  <si>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</si>
  <si>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</si>
  <si>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</si>
  <si>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</si>
  <si>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</si>
  <si>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</si>
  <si>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</si>
  <si>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</si>
  <si>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</si>
  <si>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</si>
  <si>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</si>
  <si>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</si>
  <si>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</si>
  <si>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</si>
  <si>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</si>
  <si>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</si>
  <si>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</si>
  <si>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</si>
  <si>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</si>
  <si>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</si>
  <si>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</si>
  <si>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</si>
  <si>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</si>
  <si>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</si>
  <si>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</si>
  <si>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</si>
  <si>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</si>
  <si>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</si>
  <si>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</si>
  <si>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</si>
  <si>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</si>
  <si>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</si>
  <si>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</si>
  <si>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</si>
  <si>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</si>
  <si>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</si>
  <si>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</si>
  <si>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</si>
  <si>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</si>
  <si>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</si>
  <si>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</si>
  <si>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</si>
  <si>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</si>
  <si>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</si>
  <si>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</si>
  <si>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</si>
  <si>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</si>
  <si>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</si>
  <si>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</si>
  <si>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</si>
  <si>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</si>
  <si>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</si>
  <si>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</si>
  <si>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</si>
  <si>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</si>
  <si>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</si>
  <si>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</si>
  <si>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</si>
  <si>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</si>
  <si>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</si>
  <si>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</si>
  <si>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</si>
  <si>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</si>
  <si>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</si>
  <si>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</si>
  <si>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</si>
  <si>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</si>
  <si>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</si>
  <si>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</si>
  <si>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</si>
  <si>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</si>
  <si>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</si>
  <si>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</si>
  <si>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</si>
  <si>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</si>
  <si>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</si>
  <si>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</si>
  <si>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</si>
  <si>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</si>
  <si>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</si>
  <si>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</si>
  <si>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</si>
  <si>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</si>
  <si>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</si>
  <si>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</si>
  <si>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</si>
  <si>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</si>
  <si>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</si>
  <si>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</si>
  <si>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</si>
  <si>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</si>
  <si>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</si>
  <si>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</si>
  <si>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</si>
  <si>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</si>
  <si>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</si>
  <si>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</si>
  <si>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</si>
  <si>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</si>
  <si>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</si>
  <si>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</si>
  <si>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</si>
  <si>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</si>
  <si>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</si>
  <si>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</si>
  <si>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</si>
  <si>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</si>
  <si>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</si>
  <si>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</si>
  <si>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</si>
  <si>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</si>
  <si>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</si>
  <si>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</si>
  <si>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</si>
  <si>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</si>
  <si>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</si>
  <si>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</si>
  <si>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</si>
  <si>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</si>
  <si>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</si>
  <si>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</si>
  <si>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</si>
  <si>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</si>
  <si>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</si>
  <si>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</si>
  <si>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</si>
  <si>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</si>
  <si>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</si>
  <si>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</si>
  <si>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</si>
  <si>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</si>
  <si>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</si>
  <si>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</si>
  <si>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</si>
  <si>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</si>
  <si>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</si>
  <si>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</si>
  <si>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</si>
  <si>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</si>
  <si>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</si>
  <si>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</si>
  <si>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</si>
  <si>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</si>
  <si>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</si>
  <si>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</si>
  <si>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</si>
  <si>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</si>
  <si>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</si>
  <si>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</si>
  <si>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</si>
  <si>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</si>
  <si>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</si>
  <si>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</si>
  <si>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</si>
  <si>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</si>
  <si>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</si>
  <si>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</si>
  <si>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</si>
  <si>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</si>
  <si>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</si>
  <si>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</si>
  <si>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</si>
  <si>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</si>
  <si>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</si>
  <si>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</si>
  <si>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</si>
  <si>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</si>
  <si>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</si>
  <si>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</si>
  <si>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</si>
  <si>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</si>
  <si>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</si>
  <si>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</si>
  <si>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</si>
  <si>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</si>
  <si>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</si>
  <si>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</si>
  <si>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</si>
  <si>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</si>
  <si>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</si>
  <si>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</si>
  <si>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</si>
  <si>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</si>
  <si>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</si>
  <si>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</si>
  <si>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</si>
  <si>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</si>
  <si>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</si>
  <si>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</si>
  <si>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</si>
  <si>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</si>
  <si>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</si>
  <si>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</si>
  <si>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</si>
  <si>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</si>
  <si>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</si>
  <si>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</si>
  <si>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</si>
  <si>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</si>
  <si>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</si>
  <si>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</si>
  <si>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</si>
  <si>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</si>
  <si>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</si>
  <si>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</si>
  <si>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</si>
  <si>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</si>
  <si>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</si>
  <si>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</si>
  <si>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</si>
  <si>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</si>
  <si>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</si>
  <si>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</si>
  <si>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</si>
  <si>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</si>
  <si>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</si>
  <si>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</si>
  <si>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</si>
  <si>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</si>
  <si>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</si>
  <si>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</si>
  <si>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</si>
  <si>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</si>
  <si>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</si>
  <si>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</si>
  <si>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</si>
  <si>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</si>
  <si>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</si>
  <si>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</si>
  <si>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</si>
  <si>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</si>
  <si>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</si>
  <si>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</si>
  <si>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</si>
  <si>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</si>
  <si>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</si>
  <si>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</si>
  <si>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</si>
  <si>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</si>
  <si>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</si>
  <si>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</si>
  <si>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</si>
  <si>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</si>
  <si>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</si>
  <si>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</si>
  <si>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</si>
  <si>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</si>
  <si>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</si>
  <si>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</si>
  <si>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</si>
  <si>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</si>
  <si>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</si>
  <si>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</si>
  <si>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</si>
  <si>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</si>
  <si>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</si>
  <si>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</si>
  <si>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</si>
  <si>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</si>
  <si>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</si>
  <si>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</si>
  <si>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</si>
  <si>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</si>
  <si>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</si>
  <si>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</si>
  <si>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</si>
  <si>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</si>
  <si>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</si>
  <si>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</si>
  <si>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</si>
  <si>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</si>
  <si>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</si>
  <si>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</si>
  <si>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</si>
  <si>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</si>
  <si>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</si>
  <si>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</si>
  <si>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</si>
  <si>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</si>
  <si>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</si>
  <si>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</si>
  <si>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</si>
  <si>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</si>
  <si>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</si>
  <si>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</si>
  <si>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</si>
  <si>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</si>
  <si>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</si>
  <si>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</si>
  <si>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</si>
  <si>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</si>
  <si>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</si>
  <si>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</si>
  <si>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</si>
  <si>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</si>
  <si>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</si>
  <si>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</si>
  <si>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</si>
  <si>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</si>
  <si>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</si>
  <si>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</si>
  <si>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</si>
  <si>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</si>
  <si>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</si>
  <si>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</si>
  <si>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</si>
  <si>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</si>
  <si>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</si>
  <si>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</si>
  <si>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</si>
  <si>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</si>
  <si>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</si>
  <si>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</si>
  <si>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</si>
  <si>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</si>
  <si>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</si>
  <si>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</si>
  <si>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</si>
  <si>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</si>
  <si>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</si>
  <si>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</si>
  <si>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</si>
  <si>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</si>
  <si>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</si>
  <si>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</si>
  <si>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</si>
  <si>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</si>
  <si>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</si>
  <si>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</si>
  <si>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</si>
  <si>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</si>
  <si>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</si>
  <si>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</si>
  <si>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</si>
  <si>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</si>
  <si>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</si>
  <si>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</si>
  <si>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</si>
  <si>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</si>
  <si>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</si>
  <si>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</si>
  <si>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</si>
  <si>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</si>
  <si>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</si>
  <si>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</si>
  <si>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</si>
  <si>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</si>
  <si>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</si>
  <si>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</si>
  <si>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</si>
  <si>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</si>
  <si>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</si>
  <si>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</si>
  <si>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</si>
  <si>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</si>
  <si>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</si>
  <si>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</si>
  <si>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</si>
  <si>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</si>
  <si>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</si>
  <si>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</si>
  <si>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</si>
  <si>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</si>
  <si>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</si>
  <si>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</si>
  <si>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</si>
  <si>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</si>
  <si>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</si>
  <si>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</si>
  <si>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</si>
  <si>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</si>
  <si>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</si>
  <si>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</si>
  <si>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</si>
  <si>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</si>
  <si>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</si>
  <si>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</si>
  <si>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</si>
  <si>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</si>
  <si>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</si>
  <si>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</si>
  <si>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</si>
  <si>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</si>
  <si>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</si>
  <si>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</si>
  <si>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</si>
  <si>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</si>
  <si>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</si>
  <si>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</si>
  <si>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</si>
  <si>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</si>
  <si>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</si>
  <si>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</si>
  <si>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</si>
  <si>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</si>
  <si>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</si>
  <si>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</si>
  <si>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</si>
  <si>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</si>
  <si>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</si>
  <si>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</si>
  <si>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</si>
  <si>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</si>
  <si>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</si>
  <si>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</si>
  <si>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</si>
  <si>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</si>
  <si>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</si>
  <si>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</si>
  <si>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</si>
  <si>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</si>
  <si>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</si>
  <si>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</si>
  <si>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</si>
  <si>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</si>
  <si>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</si>
  <si>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</si>
  <si>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</si>
  <si>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</si>
  <si>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</si>
  <si>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</si>
  <si>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</si>
  <si>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</si>
  <si>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</si>
  <si>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</si>
  <si>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</si>
  <si>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</si>
  <si>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</si>
  <si>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</si>
  <si>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</si>
  <si>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</si>
  <si>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</si>
  <si>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</si>
  <si>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</si>
  <si>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</si>
  <si>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</si>
  <si>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</si>
  <si>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</si>
  <si>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</si>
  <si>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</si>
  <si>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</si>
  <si>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</si>
  <si>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</si>
  <si>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</si>
  <si>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</si>
  <si>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</si>
  <si>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</si>
  <si>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</si>
  <si>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</si>
  <si>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</si>
  <si>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</si>
  <si>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</si>
  <si>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</si>
  <si>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</si>
  <si>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</si>
  <si>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</si>
  <si>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</si>
  <si>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</si>
  <si>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</si>
  <si>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</si>
  <si>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</si>
  <si>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</si>
  <si>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</si>
  <si>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</si>
  <si>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</si>
  <si>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</si>
  <si>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</si>
  <si>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</si>
  <si>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</si>
  <si>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</si>
  <si>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</si>
  <si>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</si>
  <si>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</si>
  <si>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</si>
  <si>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</si>
  <si>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</si>
  <si>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</si>
  <si>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</si>
  <si>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</si>
  <si>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</si>
  <si>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</si>
  <si>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</si>
  <si>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</si>
  <si>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</si>
  <si>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</si>
  <si>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</si>
  <si>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</si>
  <si>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</si>
  <si>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</si>
  <si>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</si>
  <si>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</si>
  <si>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</si>
  <si>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</si>
  <si>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</si>
  <si>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</si>
  <si>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</si>
  <si>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</si>
  <si>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</si>
  <si>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</si>
  <si>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</si>
  <si>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</si>
  <si>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</si>
  <si>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</si>
  <si>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</si>
  <si>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</si>
  <si>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</si>
  <si>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</si>
  <si>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</si>
  <si>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</si>
  <si>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</si>
  <si>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</si>
  <si>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</si>
  <si>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</si>
  <si>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</si>
  <si>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</si>
  <si>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</si>
  <si>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</si>
  <si>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</si>
  <si>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</si>
  <si>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</si>
  <si>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</si>
  <si>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</si>
  <si>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</si>
  <si>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</si>
  <si>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</si>
  <si>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</si>
  <si>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</si>
  <si>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</si>
  <si>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</si>
  <si>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</si>
  <si>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</si>
  <si>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</si>
  <si>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</si>
  <si>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</si>
  <si>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</si>
  <si>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</si>
  <si>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</si>
  <si>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</si>
  <si>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</si>
  <si>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</si>
  <si>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</si>
  <si>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</si>
  <si>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</si>
  <si>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</si>
  <si>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</si>
  <si>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</si>
  <si>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</si>
  <si>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</si>
  <si>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</si>
  <si>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</si>
  <si>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</si>
  <si>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</si>
  <si>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</si>
  <si>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</si>
  <si>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</si>
  <si>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</si>
  <si>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</si>
  <si>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</si>
  <si>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</si>
  <si>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</si>
  <si>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</si>
  <si>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</si>
  <si>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</si>
  <si>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</si>
  <si>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</si>
  <si>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</si>
  <si>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</si>
  <si>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</si>
  <si>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</si>
  <si>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</si>
  <si>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</si>
  <si>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</si>
  <si>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</si>
  <si>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</si>
  <si>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</si>
  <si>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</si>
  <si>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</si>
  <si>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</si>
  <si>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</si>
  <si>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</si>
  <si>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</si>
  <si>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</si>
  <si>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</si>
  <si>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</si>
  <si>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</si>
  <si>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</si>
  <si>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</si>
  <si>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</si>
  <si>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</si>
  <si>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</si>
  <si>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</si>
  <si>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</si>
  <si>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</si>
  <si>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</si>
  <si>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</si>
  <si>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</si>
  <si>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</si>
  <si>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</si>
  <si>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</si>
  <si>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</si>
  <si>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</si>
  <si>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</si>
  <si>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</si>
  <si>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</si>
  <si>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</si>
  <si>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</si>
  <si>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</si>
  <si>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</si>
  <si>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</si>
  <si>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</si>
  <si>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</si>
  <si>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</si>
  <si>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</si>
  <si>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</si>
  <si>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</si>
  <si>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</si>
  <si>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</si>
  <si>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</si>
  <si>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</si>
  <si>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</si>
  <si>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</si>
  <si>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</si>
  <si>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</si>
  <si>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</si>
  <si>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</si>
  <si>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</si>
  <si>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</si>
  <si>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</si>
  <si>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</si>
  <si>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</si>
  <si>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</si>
  <si>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</si>
  <si>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</si>
  <si>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</si>
  <si>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</si>
  <si>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</si>
  <si>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</si>
  <si>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</si>
  <si>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</si>
  <si>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</si>
  <si>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</si>
  <si>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</si>
  <si>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</si>
  <si>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</si>
  <si>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</si>
  <si>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</si>
  <si>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</si>
  <si>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</si>
  <si>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</si>
  <si>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</si>
  <si>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</si>
  <si>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</si>
  <si>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</si>
  <si>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</si>
  <si>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</si>
  <si>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</si>
  <si>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</si>
  <si>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</si>
  <si>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</si>
  <si>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</si>
  <si>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</si>
  <si>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</si>
  <si>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</si>
  <si>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</si>
  <si>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</si>
  <si>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</si>
  <si>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</si>
  <si>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</si>
  <si>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</si>
  <si>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</si>
  <si>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</si>
  <si>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</si>
  <si>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</si>
  <si>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</si>
  <si>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</si>
  <si>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</si>
  <si>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</si>
  <si>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</si>
  <si>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</si>
  <si>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</si>
  <si>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</si>
  <si>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</si>
  <si>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</si>
  <si>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</si>
  <si>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</si>
  <si>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</si>
  <si>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</si>
  <si>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</si>
  <si>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</si>
  <si>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</si>
  <si>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</si>
  <si>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</si>
  <si>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</si>
  <si>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</si>
  <si>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</si>
  <si>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</si>
  <si>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</si>
  <si>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</si>
  <si>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</si>
  <si>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</si>
  <si>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</si>
  <si>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</si>
  <si>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</si>
  <si>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</si>
  <si>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</si>
  <si>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</si>
  <si>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</si>
  <si>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</si>
  <si>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</si>
  <si>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</si>
  <si>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</si>
  <si>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</si>
  <si>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</si>
  <si>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</si>
  <si>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</si>
  <si>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</si>
  <si>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</si>
  <si>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</si>
  <si>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</si>
  <si>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</si>
  <si>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</si>
  <si>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</si>
  <si>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</si>
  <si>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</si>
  <si>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</si>
  <si>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</si>
  <si>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</si>
  <si>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</si>
  <si>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</si>
  <si>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</si>
  <si>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</si>
  <si>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</si>
  <si>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</si>
  <si>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</si>
  <si>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</si>
  <si>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</si>
  <si>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</si>
  <si>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</si>
  <si>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</si>
  <si>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</si>
  <si>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</si>
  <si>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</si>
  <si>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</si>
  <si>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</si>
  <si>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</si>
  <si>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</si>
  <si>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</si>
  <si>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</si>
  <si>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</si>
  <si>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</si>
  <si>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</si>
  <si>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</si>
  <si>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</si>
  <si>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</si>
  <si>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</si>
  <si>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</si>
  <si>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</si>
  <si>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</si>
  <si>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</si>
  <si>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</si>
  <si>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</si>
  <si>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</si>
  <si>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</si>
  <si>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</si>
  <si>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</si>
  <si>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</si>
  <si>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</si>
  <si>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</si>
  <si>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</si>
  <si>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</si>
  <si>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</si>
  <si>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</si>
  <si>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</si>
  <si>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</si>
  <si>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</si>
  <si>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</si>
  <si>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</si>
  <si>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</si>
  <si>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</si>
  <si>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</si>
  <si>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</si>
  <si>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</si>
  <si>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</si>
  <si>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</si>
  <si>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</si>
  <si>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</si>
  <si>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</si>
  <si>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</si>
  <si>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</si>
  <si>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</si>
  <si>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</si>
  <si>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</si>
  <si>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</si>
  <si>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</si>
  <si>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</si>
  <si>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</si>
  <si>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</si>
  <si>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</si>
  <si>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</si>
  <si>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</si>
  <si>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</si>
  <si>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</si>
  <si>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</si>
  <si>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</si>
  <si>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</si>
  <si>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</si>
  <si>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</si>
  <si>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</si>
  <si>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</si>
  <si>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</si>
  <si>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</si>
  <si>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</si>
  <si>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</si>
  <si>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</si>
  <si>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</si>
  <si>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</si>
  <si>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</si>
  <si>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</si>
  <si>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</si>
  <si>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</si>
  <si>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</si>
  <si>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</si>
  <si>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</si>
  <si>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</si>
  <si>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</si>
  <si>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</si>
  <si>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</si>
  <si>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</si>
  <si>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</si>
  <si>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</si>
  <si>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</si>
  <si>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</si>
  <si>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</si>
  <si>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</si>
  <si>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</si>
  <si>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</si>
  <si>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</si>
  <si>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</si>
  <si>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</si>
  <si>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</si>
  <si>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</si>
  <si>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</si>
  <si>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</si>
  <si>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</si>
  <si>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</si>
  <si>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</si>
  <si>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</si>
  <si>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</si>
  <si>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</si>
  <si>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</si>
  <si>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</si>
  <si>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</si>
  <si>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</si>
  <si>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</si>
  <si>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</si>
  <si>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</si>
  <si>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</si>
  <si>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</si>
  <si>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</si>
  <si>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</si>
  <si>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</si>
  <si>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</si>
  <si>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</si>
  <si>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</si>
  <si>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</si>
  <si>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</si>
  <si>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</si>
  <si>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</si>
  <si>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</si>
  <si>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</si>
  <si>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</si>
  <si>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</si>
  <si>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</si>
  <si>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</si>
  <si>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</si>
  <si>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</si>
  <si>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</si>
  <si>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</si>
  <si>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</si>
  <si>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</si>
  <si>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</si>
  <si>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</si>
  <si>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</si>
  <si>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</si>
  <si>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</si>
  <si>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</si>
  <si>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</si>
  <si>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</si>
  <si>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</si>
  <si>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</si>
  <si>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</si>
  <si>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</si>
  <si>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</si>
  <si>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</si>
  <si>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</si>
  <si>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</si>
  <si>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</si>
  <si>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</si>
  <si>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</si>
  <si>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</si>
  <si>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</si>
  <si>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</si>
  <si>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</si>
  <si>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</si>
  <si>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</si>
  <si>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</si>
  <si>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</si>
  <si>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</si>
  <si>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</si>
  <si>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</si>
  <si>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</si>
  <si>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</si>
  <si>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</si>
  <si>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</si>
  <si>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</si>
  <si>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</si>
  <si>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</si>
  <si>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</si>
  <si>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</si>
  <si>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</si>
  <si>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</si>
  <si>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</si>
  <si>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</si>
  <si>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</si>
  <si>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</si>
  <si>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</si>
  <si>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</si>
  <si>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</si>
  <si>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</si>
  <si>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</si>
  <si>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</si>
  <si>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</si>
  <si>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</si>
  <si>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</si>
  <si>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</si>
  <si>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</si>
  <si>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</si>
  <si>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</si>
  <si>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</si>
  <si>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</si>
  <si>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</si>
  <si>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</si>
  <si>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</si>
  <si>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</si>
  <si>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</si>
  <si>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</si>
  <si>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</si>
  <si>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</si>
  <si>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</si>
  <si>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</si>
  <si>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</si>
  <si>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</si>
  <si>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</si>
  <si>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</si>
  <si>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</si>
  <si>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</si>
  <si>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</si>
  <si>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</si>
  <si>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</si>
  <si>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</si>
  <si>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</si>
  <si>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</si>
  <si>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</si>
  <si>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</si>
  <si>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</si>
  <si>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</si>
  <si>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</si>
  <si>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</si>
  <si>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</si>
  <si>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</si>
  <si>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</si>
  <si>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</si>
  <si>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</si>
  <si>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</si>
  <si>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</si>
  <si>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</si>
  <si>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</si>
  <si>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</si>
  <si>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</si>
  <si>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</si>
  <si>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</si>
  <si>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</si>
  <si>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</si>
  <si>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</si>
  <si>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</si>
  <si>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</si>
  <si>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</si>
  <si>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</si>
  <si>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</si>
  <si>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</si>
  <si>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</si>
  <si>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</si>
  <si>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</si>
  <si>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</si>
  <si>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</si>
  <si>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</si>
  <si>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</si>
  <si>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</si>
  <si>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</si>
  <si>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</si>
  <si>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</si>
  <si>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</si>
  <si>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</si>
  <si>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</si>
  <si>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</si>
  <si>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</si>
  <si>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</si>
  <si>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</si>
  <si>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</si>
  <si>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</si>
  <si>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</si>
  <si>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</si>
  <si>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</si>
  <si>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</si>
  <si>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</si>
  <si>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</si>
  <si>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</si>
  <si>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</si>
  <si>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</si>
  <si>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</si>
  <si>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</si>
  <si>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</si>
  <si>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</si>
  <si>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</si>
  <si>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</si>
  <si>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</si>
  <si>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</si>
  <si>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</si>
  <si>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</si>
  <si>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</si>
  <si>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</si>
  <si>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</si>
  <si>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</si>
  <si>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</si>
  <si>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</si>
  <si>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</si>
  <si>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</si>
  <si>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</si>
  <si>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</si>
  <si>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</si>
  <si>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</si>
  <si>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</si>
  <si>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</si>
  <si>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</si>
  <si>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</si>
  <si>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</si>
  <si>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</si>
  <si>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</si>
  <si>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</si>
  <si>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</si>
  <si>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</si>
  <si>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</si>
  <si>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</si>
  <si>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</si>
  <si>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</si>
  <si>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</si>
  <si>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</si>
  <si>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</si>
  <si>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</si>
  <si>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</si>
  <si>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</si>
  <si>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</si>
  <si>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</si>
  <si>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</si>
  <si>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</si>
  <si>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</si>
  <si>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</si>
  <si>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</si>
  <si>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</si>
  <si>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</si>
  <si>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</si>
  <si>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</si>
  <si>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</si>
  <si>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</si>
  <si>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</si>
  <si>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</si>
  <si>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</si>
  <si>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</si>
  <si>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</si>
  <si>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</si>
  <si>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</si>
  <si>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</si>
  <si>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</si>
  <si>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</si>
  <si>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</si>
  <si>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</si>
  <si>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</si>
  <si>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</si>
  <si>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</si>
  <si>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</si>
  <si>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</si>
  <si>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</si>
  <si>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</si>
  <si>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</si>
  <si>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</si>
  <si>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</si>
  <si>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</si>
  <si>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</si>
  <si>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</si>
  <si>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</si>
  <si>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</si>
  <si>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</si>
  <si>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</si>
  <si>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</si>
  <si>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</si>
  <si>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</si>
  <si>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</si>
  <si>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</si>
  <si>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</si>
  <si>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</si>
  <si>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</si>
  <si>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</si>
  <si>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</si>
  <si>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</si>
  <si>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</si>
  <si>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</si>
  <si>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</si>
  <si>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</si>
  <si>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</si>
  <si>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</si>
  <si>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</si>
  <si>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</si>
  <si>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</si>
  <si>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</si>
  <si>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</si>
  <si>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</si>
  <si>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</si>
  <si>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</si>
  <si>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</si>
  <si>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</si>
  <si>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</si>
  <si>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</si>
  <si>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</si>
  <si>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</si>
  <si>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</si>
  <si>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</si>
  <si>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</si>
  <si>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</si>
  <si>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</si>
  <si>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</si>
  <si>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</si>
  <si>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</si>
  <si>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</si>
  <si>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</si>
  <si>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</si>
  <si>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</si>
  <si>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</si>
  <si>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</si>
  <si>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</si>
  <si>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</si>
  <si>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</si>
  <si>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</si>
  <si>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</si>
  <si>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</si>
  <si>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</si>
  <si>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</si>
  <si>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</si>
  <si>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</si>
  <si>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</si>
  <si>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</si>
  <si>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</si>
  <si>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</si>
  <si>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</si>
  <si>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</si>
  <si>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</si>
  <si>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</si>
  <si>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</si>
  <si>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</si>
  <si>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</si>
  <si>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</si>
  <si>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</si>
  <si>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</si>
  <si>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</si>
  <si>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</si>
  <si>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</si>
  <si>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</si>
  <si>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</si>
  <si>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</si>
  <si>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</si>
  <si>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</si>
  <si>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</si>
  <si>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</si>
  <si>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</si>
  <si>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</si>
  <si>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</si>
  <si>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</si>
  <si>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</si>
  <si>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</si>
  <si>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</si>
  <si>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</si>
  <si>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</si>
  <si>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</si>
  <si>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</si>
  <si>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</si>
  <si>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</si>
  <si>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</si>
  <si>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</si>
  <si>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</si>
  <si>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</si>
  <si>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</si>
  <si>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</si>
  <si>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</si>
  <si>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</si>
  <si>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</si>
  <si>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</si>
  <si>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</si>
  <si>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</si>
  <si>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</si>
  <si>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</si>
  <si>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</si>
  <si>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</si>
  <si>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</si>
  <si>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</si>
  <si>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</si>
  <si>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</si>
  <si>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</si>
  <si>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</si>
  <si>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</si>
  <si>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</si>
  <si>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</si>
  <si>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</si>
  <si>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</si>
  <si>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</si>
  <si>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</si>
  <si>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</si>
  <si>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</si>
  <si>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</si>
  <si>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</si>
  <si>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</si>
  <si>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</si>
  <si>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</si>
  <si>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</si>
  <si>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</si>
  <si>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</si>
  <si>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</si>
  <si>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</si>
  <si>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</si>
  <si>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</si>
  <si>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</si>
  <si>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</si>
  <si>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</si>
  <si>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</si>
  <si>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</si>
  <si>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</si>
  <si>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</si>
  <si>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</si>
  <si>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</si>
  <si>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</si>
  <si>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</si>
  <si>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</si>
  <si>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</si>
  <si>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</si>
  <si>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</si>
  <si>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</si>
  <si>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</si>
  <si>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</si>
  <si>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</si>
  <si>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</si>
  <si>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</si>
  <si>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</si>
  <si>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</si>
  <si>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</si>
  <si>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</si>
  <si>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</si>
  <si>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</si>
  <si>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</si>
  <si>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</si>
  <si>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</si>
  <si>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</si>
  <si>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</si>
  <si>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</si>
  <si>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</si>
  <si>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</si>
  <si>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</si>
  <si>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</si>
  <si>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</si>
  <si>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</si>
  <si>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</si>
  <si>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</si>
  <si>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</si>
  <si>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</si>
  <si>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</si>
  <si>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</si>
  <si>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</si>
  <si>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</si>
  <si>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</si>
  <si>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</si>
  <si>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</si>
  <si>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</si>
  <si>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</si>
  <si>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</si>
  <si>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</si>
  <si>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</si>
  <si>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</si>
  <si>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</si>
  <si>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</si>
  <si>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</si>
  <si>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</si>
  <si>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</si>
  <si>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</si>
  <si>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</si>
  <si>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</si>
  <si>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</si>
  <si>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</si>
  <si>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</si>
  <si>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</si>
  <si>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</si>
  <si>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</si>
  <si>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</si>
  <si>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</si>
  <si>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</si>
  <si>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</si>
  <si>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</si>
  <si>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</si>
  <si>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</si>
  <si>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</si>
  <si>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</si>
  <si>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</si>
  <si>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</si>
  <si>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</si>
  <si>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</si>
  <si>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</si>
  <si>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</si>
  <si>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</si>
  <si>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</si>
  <si>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</si>
  <si>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</si>
  <si>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</si>
  <si>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</si>
  <si>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</si>
  <si>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</si>
  <si>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</si>
  <si>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</si>
  <si>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</si>
  <si>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</si>
  <si>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</si>
  <si>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</si>
  <si>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</si>
  <si>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</si>
  <si>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</si>
  <si>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</si>
  <si>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</si>
  <si>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</si>
  <si>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</si>
  <si>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</si>
  <si>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</si>
  <si>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</si>
  <si>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</si>
  <si>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</si>
  <si>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</si>
  <si>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</si>
  <si>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</si>
  <si>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</si>
  <si>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</si>
  <si>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</si>
  <si>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</si>
  <si>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</si>
  <si>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</si>
  <si>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</si>
  <si>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</si>
  <si>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</si>
  <si>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</si>
  <si>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</si>
  <si>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</si>
  <si>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</si>
  <si>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</si>
  <si>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</si>
  <si>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</si>
  <si>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</si>
  <si>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</si>
  <si>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</si>
  <si>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</si>
  <si>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</si>
  <si>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</si>
  <si>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</si>
  <si>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</si>
  <si>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</si>
  <si>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</si>
  <si>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</si>
  <si>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</si>
  <si>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</si>
  <si>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</si>
  <si>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</si>
  <si>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</si>
  <si>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</si>
  <si>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</si>
  <si>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</si>
  <si>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</si>
  <si>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</si>
  <si>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</si>
  <si>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</si>
  <si>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</si>
  <si>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</si>
  <si>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</si>
  <si>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</si>
  <si>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</si>
  <si>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</si>
  <si>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</si>
  <si>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</si>
  <si>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</si>
  <si>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</si>
  <si>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</si>
  <si>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</si>
  <si>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</si>
  <si>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</si>
  <si>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</si>
  <si>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</si>
  <si>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</si>
  <si>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</si>
  <si>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</si>
  <si>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</si>
  <si>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</si>
  <si>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</si>
  <si>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</si>
  <si>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</si>
  <si>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</si>
  <si>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</si>
  <si>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</si>
  <si>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</si>
  <si>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</si>
  <si>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</si>
  <si>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</si>
  <si>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</si>
  <si>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</si>
  <si>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</si>
  <si>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</si>
  <si>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</si>
  <si>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</si>
  <si>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</si>
  <si>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</si>
  <si>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</si>
  <si>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</si>
  <si>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</si>
  <si>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</si>
  <si>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</si>
  <si>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</si>
  <si>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</si>
  <si>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</si>
  <si>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</si>
  <si>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</si>
  <si>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</si>
  <si>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</si>
  <si>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</si>
  <si>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</si>
  <si>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</si>
  <si>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</si>
  <si>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</si>
  <si>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</si>
  <si>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</si>
  <si>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</si>
  <si>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</si>
  <si>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</si>
  <si>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</si>
  <si>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</si>
  <si>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</si>
  <si>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</si>
  <si>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</si>
  <si>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</si>
  <si>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</si>
  <si>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</si>
  <si>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</si>
  <si>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</si>
  <si>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</si>
  <si>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</si>
  <si>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</si>
  <si>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</si>
  <si>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</si>
  <si>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</si>
  <si>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</si>
  <si>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</si>
  <si>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</si>
  <si>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</si>
  <si>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</si>
  <si>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</si>
  <si>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</si>
  <si>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</si>
  <si>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</si>
  <si>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</si>
  <si>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</si>
  <si>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</si>
  <si>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</si>
  <si>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</si>
  <si>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</si>
  <si>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</si>
  <si>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</si>
  <si>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</si>
  <si>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</si>
  <si>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</si>
  <si>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</si>
  <si>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</si>
  <si>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</si>
  <si>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</si>
  <si>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</si>
  <si>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</si>
  <si>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</si>
  <si>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</si>
  <si>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</si>
  <si>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</si>
  <si>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</si>
  <si>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</si>
  <si>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</si>
  <si>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</si>
  <si>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</si>
  <si>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</si>
  <si>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</si>
  <si>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</si>
  <si>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</si>
  <si>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</si>
  <si>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</si>
  <si>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</si>
  <si>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</si>
  <si>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</si>
  <si>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</si>
  <si>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</si>
  <si>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</si>
  <si>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</si>
  <si>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</si>
  <si>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</si>
  <si>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</si>
  <si>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</si>
  <si>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</si>
  <si>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</si>
  <si>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</si>
  <si>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</si>
  <si>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</si>
  <si>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</si>
  <si>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</si>
  <si>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</si>
  <si>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</si>
  <si>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</si>
  <si>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</si>
  <si>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</si>
  <si>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</si>
  <si>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</si>
  <si>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</si>
  <si>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</si>
  <si>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</si>
  <si>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</si>
  <si>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</si>
  <si>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</si>
  <si>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</si>
  <si>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</si>
  <si>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</si>
  <si>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</si>
  <si>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</si>
  <si>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</si>
  <si>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</si>
  <si>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</si>
  <si>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</si>
  <si>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</si>
  <si>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</si>
  <si>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</si>
  <si>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</si>
  <si>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</si>
  <si>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</si>
  <si>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</si>
  <si>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</si>
  <si>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</si>
  <si>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</si>
  <si>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</si>
  <si>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</si>
  <si>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</si>
  <si>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</si>
  <si>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</si>
  <si>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</si>
  <si>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</si>
  <si>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</si>
  <si>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</si>
  <si>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</si>
  <si>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</si>
  <si>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</si>
  <si>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</si>
  <si>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</si>
  <si>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</si>
  <si>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</si>
  <si>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</si>
  <si>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</si>
  <si>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</si>
  <si>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</si>
  <si>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</si>
  <si>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</si>
  <si>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</si>
  <si>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</si>
  <si>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</si>
  <si>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</si>
  <si>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</si>
  <si>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</si>
  <si>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</si>
  <si>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</si>
  <si>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</si>
  <si>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</si>
  <si>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</si>
  <si>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</si>
  <si>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</si>
  <si>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</si>
  <si>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</si>
  <si>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</si>
  <si>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</si>
  <si>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</si>
  <si>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</si>
  <si>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</si>
  <si>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</si>
  <si>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</si>
  <si>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</si>
  <si>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</si>
  <si>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</si>
  <si>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</si>
  <si>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</si>
  <si>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</si>
  <si>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</si>
  <si>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</si>
  <si>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</si>
  <si>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</si>
  <si>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</si>
  <si>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</si>
  <si>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</si>
  <si>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</si>
  <si>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</si>
  <si>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</si>
  <si>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</si>
  <si>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</si>
  <si>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</si>
  <si>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</si>
  <si>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</si>
  <si>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</si>
  <si>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</si>
  <si>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</si>
  <si>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</si>
  <si>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</si>
  <si>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</si>
  <si>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</si>
  <si>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</si>
  <si>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</si>
  <si>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</si>
  <si>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</si>
  <si>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</si>
  <si>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</si>
  <si>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</si>
  <si>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</si>
  <si>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</si>
  <si>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</si>
  <si>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</si>
  <si>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</si>
  <si>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</si>
  <si>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</si>
  <si>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</si>
  <si>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</si>
  <si>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</si>
  <si>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</si>
  <si>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</si>
  <si>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</si>
  <si>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</si>
  <si>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</si>
  <si>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</si>
  <si>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</si>
  <si>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</si>
  <si>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</si>
  <si>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</si>
  <si>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</si>
  <si>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</si>
  <si>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</si>
  <si>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</si>
  <si>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</si>
  <si>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</si>
  <si>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</si>
  <si>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</si>
  <si>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</si>
  <si>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</si>
  <si>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</si>
  <si>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</si>
  <si>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</si>
  <si>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</si>
  <si>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</si>
  <si>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</si>
  <si>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</si>
  <si>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</si>
  <si>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</si>
  <si>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</si>
  <si>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</si>
  <si>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</si>
  <si>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</si>
  <si>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</si>
  <si>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</si>
  <si>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</si>
  <si>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</si>
  <si>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</si>
  <si>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</si>
  <si>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</si>
  <si>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</si>
  <si>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</si>
  <si>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</si>
  <si>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</si>
  <si>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</si>
  <si>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</si>
  <si>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</si>
  <si>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</si>
  <si>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</si>
  <si>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</si>
  <si>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</si>
  <si>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</si>
  <si>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</si>
  <si>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</si>
  <si>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</si>
  <si>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</si>
  <si>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</si>
  <si>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</si>
  <si>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</si>
  <si>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</si>
  <si>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</si>
  <si>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</si>
  <si>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</si>
  <si>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</si>
  <si>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</si>
  <si>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</si>
  <si>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</si>
  <si>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</si>
  <si>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</si>
  <si>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</si>
  <si>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</si>
  <si>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</si>
  <si>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</si>
  <si>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</si>
  <si>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</si>
  <si>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</si>
  <si>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</si>
  <si>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</si>
  <si>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</si>
  <si>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</si>
  <si>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</si>
  <si>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</si>
  <si>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</si>
  <si>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</si>
  <si>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</si>
  <si>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</si>
  <si>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</si>
  <si>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</si>
  <si>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</si>
  <si>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</si>
  <si>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</si>
  <si>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</si>
  <si>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</si>
  <si>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</si>
  <si>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</si>
  <si>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</si>
  <si>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</si>
  <si>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</si>
  <si>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</si>
  <si>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</si>
  <si>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</si>
  <si>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</si>
  <si>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</si>
  <si>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</si>
  <si>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</si>
  <si>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</si>
  <si>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</si>
  <si>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</si>
  <si>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</si>
  <si>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</si>
  <si>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</si>
  <si>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</si>
  <si>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</si>
  <si>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</si>
  <si>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</si>
  <si>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</si>
  <si>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</si>
  <si>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</si>
  <si>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</si>
  <si>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</si>
  <si>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</si>
  <si>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</si>
  <si>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</si>
  <si>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</si>
  <si>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</si>
  <si>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</si>
  <si>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</si>
  <si>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</si>
  <si>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</si>
  <si>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</si>
  <si>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</si>
  <si>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</si>
  <si>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</si>
  <si>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</si>
  <si>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</si>
  <si>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</si>
  <si>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</si>
  <si>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</si>
  <si>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</si>
  <si>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</si>
  <si>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</si>
  <si>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</si>
  <si>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</si>
  <si>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</si>
  <si>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</si>
  <si>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</si>
  <si>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</si>
  <si>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</si>
  <si>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</si>
  <si>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</si>
  <si>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</si>
  <si>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</si>
  <si>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</si>
  <si>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</si>
  <si>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</si>
  <si>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</si>
  <si>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</si>
  <si>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</si>
  <si>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</si>
  <si>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</si>
  <si>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</si>
  <si>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</si>
  <si>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</si>
  <si>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</si>
  <si>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</si>
  <si>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</si>
  <si>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</si>
  <si>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</si>
  <si>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</si>
  <si>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</si>
  <si>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</si>
  <si>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</si>
  <si>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</si>
  <si>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</si>
  <si>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</si>
  <si>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</si>
  <si>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</si>
  <si>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</si>
  <si>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</si>
  <si>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</si>
  <si>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</si>
  <si>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</si>
  <si>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</si>
  <si>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</si>
  <si>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</si>
  <si>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</si>
  <si>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</si>
  <si>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</si>
  <si>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</si>
  <si>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</si>
  <si>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</si>
  <si>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</si>
  <si>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</si>
  <si>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</si>
  <si>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</si>
  <si>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</si>
  <si>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</si>
  <si>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</si>
  <si>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</si>
  <si>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</si>
  <si>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</si>
  <si>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</si>
  <si>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</si>
  <si>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</si>
  <si>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</si>
  <si>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</si>
  <si>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</si>
  <si>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</si>
  <si>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</si>
  <si>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</si>
  <si>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</si>
  <si>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</si>
  <si>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</si>
  <si>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</si>
  <si>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</si>
  <si>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</si>
  <si>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</si>
  <si>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</si>
  <si>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</si>
  <si>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</si>
  <si>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</si>
  <si>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</si>
  <si>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</si>
  <si>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</si>
  <si>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</si>
  <si>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</si>
  <si>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</si>
  <si>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</si>
  <si>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</si>
  <si>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</si>
  <si>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</si>
  <si>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</si>
  <si>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</si>
  <si>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</si>
  <si>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</si>
  <si>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</si>
  <si>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</si>
  <si>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</si>
  <si>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</si>
  <si>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</si>
  <si>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</si>
  <si>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</si>
  <si>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</si>
  <si>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</si>
  <si>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</si>
  <si>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</si>
  <si>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</si>
  <si>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</si>
  <si>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</si>
  <si>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</si>
  <si>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</si>
  <si>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</si>
  <si>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</si>
  <si>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</si>
  <si>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</si>
  <si>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</si>
  <si>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</si>
  <si>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</si>
  <si>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</si>
  <si>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</si>
  <si>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</si>
  <si>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</si>
  <si>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</si>
  <si>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</si>
  <si>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</si>
  <si>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</si>
  <si>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</si>
  <si>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</si>
  <si>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</si>
  <si>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</si>
  <si>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</si>
  <si>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</si>
  <si>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</si>
  <si>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</si>
  <si>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</si>
  <si>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</si>
  <si>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</si>
  <si>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</si>
  <si>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</si>
  <si>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</si>
  <si>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</si>
  <si>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</si>
  <si>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</si>
  <si>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</si>
  <si>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</si>
  <si>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</si>
  <si>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</si>
  <si>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</si>
  <si>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</si>
  <si>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</si>
  <si>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</si>
  <si>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</si>
  <si>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</si>
  <si>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</si>
  <si>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</si>
  <si>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</si>
  <si>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</si>
  <si>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</si>
  <si>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</si>
  <si>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</si>
  <si>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</si>
  <si>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</si>
  <si>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</si>
  <si>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</si>
  <si>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</si>
  <si>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</si>
  <si>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</si>
  <si>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</si>
  <si>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</si>
  <si>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</si>
  <si>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</si>
  <si>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</si>
  <si>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</si>
  <si>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</si>
  <si>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</si>
  <si>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</si>
  <si>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</si>
  <si>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</si>
  <si>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</si>
  <si>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</si>
  <si>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</si>
  <si>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</si>
  <si>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</si>
  <si>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</si>
  <si>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</si>
  <si>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</si>
  <si>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</si>
  <si>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</si>
  <si>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</si>
  <si>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</si>
  <si>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</si>
  <si>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</si>
  <si>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</si>
  <si>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</si>
  <si>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</si>
  <si>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</si>
  <si>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</si>
  <si>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</si>
  <si>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</si>
  <si>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</si>
  <si>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</si>
  <si>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</si>
  <si>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</si>
  <si>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</si>
  <si>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</si>
  <si>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</si>
  <si>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</si>
  <si>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</si>
  <si>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</si>
  <si>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</si>
  <si>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</si>
  <si>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</si>
  <si>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</si>
  <si>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</si>
  <si>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</si>
  <si>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</si>
  <si>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</si>
  <si>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</si>
  <si>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</si>
  <si>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</si>
  <si>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</si>
  <si>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</si>
  <si>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</si>
  <si>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</si>
  <si>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</si>
  <si>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</si>
  <si>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</si>
  <si>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</si>
  <si>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</si>
  <si>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</si>
  <si>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</si>
  <si>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</si>
  <si>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</si>
  <si>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</si>
  <si>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</si>
  <si>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</si>
  <si>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</si>
  <si>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</si>
  <si>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</si>
  <si>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</si>
  <si>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</si>
  <si>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</si>
  <si>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</si>
  <si>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</si>
  <si>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</si>
  <si>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</si>
  <si>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</si>
  <si>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</si>
  <si>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</si>
  <si>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</si>
  <si>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</si>
  <si>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</si>
  <si>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</si>
  <si>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</si>
  <si>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</si>
  <si>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</si>
  <si>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</si>
  <si>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</si>
  <si>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</si>
  <si>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</si>
  <si>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</si>
  <si>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</si>
  <si>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</si>
  <si>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</si>
  <si>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</si>
  <si>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</si>
  <si>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</si>
  <si>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</si>
  <si>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</si>
  <si>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</si>
  <si>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</si>
  <si>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</si>
  <si>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</si>
  <si>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</si>
  <si>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</si>
  <si>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</si>
  <si>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</si>
  <si>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</si>
  <si>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</si>
  <si>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</si>
  <si>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</si>
  <si>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</si>
  <si>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</si>
  <si>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</si>
  <si>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</si>
  <si>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</si>
  <si>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</si>
  <si>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</si>
  <si>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</si>
  <si>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</si>
  <si>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</si>
  <si>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</si>
  <si>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</si>
  <si>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</si>
  <si>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</si>
  <si>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</si>
  <si>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</si>
  <si>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</si>
  <si>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</si>
  <si>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</si>
  <si>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</si>
  <si>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</si>
  <si>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</si>
  <si>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</si>
  <si>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</si>
  <si>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</si>
  <si>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</si>
  <si>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</si>
  <si>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</si>
  <si>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</si>
  <si>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</si>
  <si>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</si>
  <si>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</si>
  <si>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</si>
  <si>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</si>
  <si>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</si>
  <si>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</si>
  <si>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</si>
  <si>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</si>
  <si>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</si>
  <si>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</si>
  <si>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</si>
  <si>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</si>
  <si>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</si>
  <si>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</si>
  <si>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</si>
  <si>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</si>
  <si>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</si>
  <si>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</si>
  <si>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</si>
  <si>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</si>
  <si>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</si>
  <si>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</si>
  <si>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</si>
  <si>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</si>
  <si>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</si>
  <si>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</si>
  <si>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</si>
  <si>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</si>
  <si>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</si>
  <si>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</si>
  <si>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</si>
  <si>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</si>
  <si>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</si>
  <si>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</si>
  <si>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</si>
  <si>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</si>
  <si>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</si>
  <si>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</si>
  <si>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</si>
  <si>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</si>
  <si>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</si>
  <si>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</si>
  <si>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</si>
  <si>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</si>
  <si>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</si>
  <si>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</si>
  <si>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</si>
  <si>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</si>
  <si>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</si>
  <si>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</si>
  <si>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</si>
  <si>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</si>
  <si>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</si>
  <si>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</si>
  <si>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</si>
  <si>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</si>
  <si>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</si>
  <si>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</si>
  <si>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</si>
  <si>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</si>
  <si>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</si>
  <si>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</si>
  <si>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</si>
  <si>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</si>
  <si>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</si>
  <si>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</si>
  <si>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</si>
  <si>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</si>
  <si>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</si>
  <si>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</si>
  <si>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</si>
  <si>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</si>
  <si>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</si>
  <si>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</si>
  <si>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</si>
  <si>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</si>
  <si>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</si>
  <si>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</si>
  <si>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</si>
  <si>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</si>
  <si>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</si>
  <si>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</si>
  <si>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</si>
  <si>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</si>
  <si>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</si>
  <si>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</si>
  <si>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</si>
  <si>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</si>
  <si>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</si>
  <si>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</si>
  <si>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</si>
  <si>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</si>
  <si>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</si>
  <si>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</si>
  <si>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</si>
  <si>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</si>
  <si>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</si>
  <si>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</si>
  <si>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</si>
  <si>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</si>
  <si>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</si>
  <si>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</si>
  <si>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</si>
  <si>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</si>
  <si>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</si>
  <si>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</si>
  <si>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</si>
  <si>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</si>
  <si>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</si>
  <si>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</si>
  <si>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</si>
  <si>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</si>
  <si>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</si>
  <si>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</si>
  <si>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</si>
  <si>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</si>
  <si>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</si>
  <si>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</si>
  <si>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</si>
  <si>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</si>
  <si>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</si>
  <si>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</si>
  <si>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</si>
  <si>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</si>
  <si>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</si>
  <si>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</si>
  <si>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</si>
  <si>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</si>
  <si>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</si>
  <si>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</si>
  <si>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</si>
  <si>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</si>
  <si>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</si>
  <si>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</si>
  <si>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</si>
  <si>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</si>
  <si>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</si>
  <si>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</si>
  <si>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</si>
  <si>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</si>
  <si>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</si>
  <si>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</si>
  <si>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</si>
  <si>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</si>
  <si>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</si>
  <si>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</si>
  <si>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</si>
  <si>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</si>
  <si>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</si>
  <si>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</si>
  <si>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</si>
  <si>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</si>
  <si>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</si>
  <si>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</si>
  <si>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</si>
  <si>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</si>
  <si>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</si>
  <si>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</si>
  <si>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</si>
  <si>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</si>
  <si>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</si>
  <si>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</si>
  <si>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</si>
  <si>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</si>
  <si>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</si>
  <si>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</si>
  <si>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</si>
  <si>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</si>
  <si>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</si>
  <si>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</si>
  <si>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</si>
  <si>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</si>
  <si>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</si>
  <si>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</si>
  <si>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</si>
  <si>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</si>
  <si>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</si>
  <si>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</si>
  <si>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</si>
  <si>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</si>
  <si>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</si>
  <si>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</si>
  <si>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</si>
  <si>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</si>
  <si>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</si>
  <si>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</si>
  <si>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</si>
  <si>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</si>
  <si>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</si>
  <si>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</si>
  <si>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</si>
  <si>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</si>
  <si>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</si>
  <si>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</si>
  <si>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</si>
  <si>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</si>
  <si>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</si>
  <si>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</si>
  <si>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</si>
  <si>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</si>
  <si>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</si>
  <si>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</si>
  <si>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</si>
  <si>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</si>
  <si>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</si>
  <si>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</si>
  <si>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</si>
  <si>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</si>
  <si>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</si>
  <si>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</si>
  <si>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</si>
  <si>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</si>
  <si>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</si>
  <si>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</si>
  <si>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</si>
  <si>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</si>
  <si>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</si>
  <si>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</si>
  <si>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</si>
  <si>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</si>
  <si>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</si>
  <si>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</si>
  <si>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</si>
  <si>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</si>
  <si>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</si>
  <si>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</si>
  <si>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</si>
  <si>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</si>
  <si>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</si>
  <si>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</si>
  <si>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</si>
  <si>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</si>
  <si>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</si>
  <si>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</si>
  <si>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</si>
  <si>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</si>
  <si>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</si>
  <si>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</si>
  <si>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</si>
  <si>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</si>
  <si>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</si>
  <si>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</si>
  <si>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</si>
  <si>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</si>
  <si>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</si>
  <si>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</si>
  <si>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</si>
  <si>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</si>
  <si>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</si>
  <si>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</si>
  <si>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</si>
  <si>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</si>
  <si>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</si>
  <si>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</si>
  <si>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</si>
  <si>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</si>
  <si>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</si>
  <si>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</si>
  <si>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</si>
  <si>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</si>
  <si>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</si>
  <si>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</si>
  <si>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</si>
  <si>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</si>
  <si>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</si>
  <si>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</si>
  <si>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</si>
  <si>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</si>
  <si>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</si>
  <si>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</si>
  <si>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</si>
  <si>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</si>
  <si>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</si>
  <si>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</si>
  <si>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</si>
  <si>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</si>
  <si>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</si>
  <si>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</si>
  <si>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</si>
  <si>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</si>
  <si>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</si>
  <si>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</si>
  <si>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</si>
  <si>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</si>
  <si>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</si>
  <si>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</si>
  <si>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</si>
  <si>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</si>
  <si>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</si>
  <si>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</si>
  <si>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</si>
  <si>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</si>
  <si>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</si>
  <si>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</si>
  <si>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</si>
  <si>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</si>
  <si>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</si>
  <si>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</si>
  <si>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</si>
  <si>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</si>
  <si>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</si>
  <si>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</si>
  <si>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</si>
  <si>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</si>
  <si>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</si>
  <si>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</si>
  <si>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</si>
  <si>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</si>
  <si>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</si>
  <si>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</si>
  <si>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</si>
  <si>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</si>
  <si>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</si>
  <si>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</si>
  <si>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</si>
  <si>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</si>
  <si>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</si>
  <si>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</si>
  <si>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</si>
  <si>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</si>
  <si>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</si>
  <si>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</si>
  <si>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</si>
  <si>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</si>
  <si>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</si>
  <si>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</si>
  <si>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</si>
  <si>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</si>
  <si>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</si>
  <si>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</si>
  <si>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</si>
  <si>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</si>
  <si>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</si>
  <si>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</si>
  <si>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</si>
  <si>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</si>
  <si>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</si>
  <si>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</si>
  <si>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</si>
  <si>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</si>
  <si>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</si>
  <si>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</si>
  <si>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</si>
  <si>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</si>
  <si>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</si>
  <si>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</si>
  <si>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</si>
  <si>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</si>
  <si>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</si>
  <si>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</si>
  <si>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</si>
  <si>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</si>
  <si>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</si>
  <si>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</si>
  <si>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</si>
  <si>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</si>
  <si>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</si>
  <si>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</si>
  <si>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</si>
  <si>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</si>
  <si>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</si>
  <si>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</si>
  <si>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</si>
  <si>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</si>
  <si>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</si>
  <si>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</si>
  <si>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</si>
  <si>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</si>
  <si>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</si>
  <si>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</si>
  <si>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</si>
  <si>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</si>
  <si>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</si>
  <si>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</si>
  <si>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</si>
  <si>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</si>
  <si>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</si>
  <si>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</si>
  <si>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</si>
  <si>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</si>
  <si>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</si>
  <si>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</si>
  <si>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</si>
  <si>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</si>
  <si>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</si>
  <si>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</si>
  <si>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</si>
  <si>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</si>
  <si>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</si>
  <si>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</si>
  <si>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</si>
  <si>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</si>
  <si>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</si>
  <si>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</si>
  <si>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</si>
  <si>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</si>
  <si>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</si>
  <si>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</si>
  <si>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</si>
  <si>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</si>
  <si>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</si>
  <si>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</si>
  <si>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</si>
  <si>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</si>
  <si>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</si>
  <si>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</si>
  <si>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</si>
  <si>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</si>
  <si>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</si>
  <si>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</si>
  <si>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</si>
  <si>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</si>
  <si>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</si>
  <si>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</si>
  <si>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</si>
  <si>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</si>
  <si>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</si>
  <si>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</si>
  <si>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</si>
  <si>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</si>
  <si>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</si>
  <si>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</si>
  <si>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</si>
  <si>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</si>
  <si>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</si>
  <si>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</si>
  <si>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</si>
  <si>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</si>
  <si>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</si>
  <si>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</si>
  <si>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</si>
  <si>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</si>
  <si>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</si>
  <si>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</si>
  <si>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</si>
  <si>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</si>
  <si>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</si>
  <si>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</si>
  <si>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</si>
  <si>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</si>
  <si>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</si>
  <si>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</si>
  <si>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</si>
  <si>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</si>
  <si>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</si>
  <si>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</si>
  <si>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</si>
  <si>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</si>
  <si>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</si>
  <si>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</si>
  <si>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</si>
  <si>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</si>
  <si>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</si>
  <si>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</si>
  <si>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</si>
  <si>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</si>
  <si>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</si>
  <si>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</si>
  <si>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</si>
  <si>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</si>
  <si>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</si>
  <si>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</si>
  <si>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</si>
  <si>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</si>
  <si>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</si>
  <si>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</si>
  <si>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</si>
  <si>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</si>
  <si>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</si>
  <si>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</si>
  <si>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</si>
  <si>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</si>
  <si>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</si>
  <si>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</si>
  <si>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</si>
  <si>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</si>
  <si>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</si>
  <si>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</si>
  <si>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</si>
  <si>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</si>
  <si>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</si>
  <si>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</si>
  <si>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</si>
  <si>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</si>
  <si>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</si>
  <si>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</si>
  <si>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</si>
  <si>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</si>
  <si>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</si>
  <si>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</si>
  <si>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</si>
  <si>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</si>
  <si>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</si>
  <si>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</si>
  <si>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</si>
  <si>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</si>
  <si>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</si>
  <si>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</si>
  <si>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</si>
  <si>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</si>
  <si>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</si>
  <si>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</si>
  <si>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</si>
  <si>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</si>
  <si>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</si>
  <si>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</si>
  <si>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</si>
  <si>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</si>
  <si>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</si>
  <si>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</si>
  <si>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</si>
  <si>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</si>
  <si>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</si>
  <si>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</si>
  <si>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</si>
  <si>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</si>
  <si>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</si>
  <si>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</si>
  <si>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</si>
  <si>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</si>
  <si>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</si>
  <si>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</si>
  <si>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</si>
  <si>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</si>
  <si>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</si>
  <si>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</si>
  <si>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</si>
  <si>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</si>
  <si>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</si>
  <si>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</si>
  <si>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</si>
  <si>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</si>
  <si>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</si>
  <si>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</si>
  <si>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</si>
  <si>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</si>
  <si>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</si>
  <si>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</si>
  <si>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</si>
  <si>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</si>
  <si>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</si>
  <si>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</si>
  <si>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</si>
  <si>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</si>
  <si>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</si>
  <si>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</si>
  <si>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</si>
  <si>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</si>
  <si>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</si>
  <si>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</si>
  <si>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</si>
  <si>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</si>
  <si>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</si>
  <si>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</si>
  <si>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</si>
  <si>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</si>
  <si>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</si>
  <si>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</si>
  <si>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</si>
  <si>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</si>
  <si>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</si>
  <si>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</si>
  <si>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</si>
  <si>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</si>
  <si>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</si>
  <si>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</si>
  <si>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</si>
  <si>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</si>
  <si>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</si>
  <si>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</si>
  <si>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</si>
  <si>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</si>
  <si>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</si>
  <si>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</si>
  <si>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</si>
  <si>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</si>
  <si>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</si>
  <si>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</si>
  <si>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</si>
  <si>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</si>
  <si>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</si>
  <si>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</si>
  <si>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</si>
  <si>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</si>
  <si>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</si>
  <si>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</si>
  <si>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</si>
  <si>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</si>
  <si>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</si>
  <si>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</si>
  <si>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</si>
  <si>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</si>
  <si>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</si>
  <si>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</si>
  <si>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</si>
  <si>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</si>
  <si>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</si>
  <si>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</si>
  <si>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</si>
  <si>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</si>
  <si>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</si>
  <si>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</si>
  <si>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</si>
  <si>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</si>
  <si>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</si>
  <si>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</si>
  <si>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</si>
  <si>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</si>
  <si>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</si>
  <si>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</si>
  <si>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</si>
  <si>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</si>
  <si>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</si>
  <si>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</si>
  <si>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</si>
  <si>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</si>
  <si>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</si>
  <si>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</si>
  <si>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</si>
  <si>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</si>
  <si>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</si>
  <si>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</si>
  <si>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</si>
  <si>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</si>
  <si>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</si>
  <si>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</si>
  <si>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</si>
  <si>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</si>
  <si>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</si>
  <si>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</si>
  <si>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</si>
  <si>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</si>
  <si>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</si>
  <si>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</si>
  <si>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</si>
  <si>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</si>
  <si>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</si>
  <si>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</si>
  <si>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</si>
  <si>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</si>
  <si>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</si>
  <si>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</si>
  <si>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</si>
  <si>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</si>
  <si>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</si>
  <si>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</si>
  <si>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</si>
  <si>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</si>
  <si>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</si>
  <si>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</si>
  <si>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</si>
  <si>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</si>
  <si>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</si>
  <si>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</si>
  <si>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</si>
  <si>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</si>
  <si>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</si>
  <si>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</si>
  <si>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</si>
  <si>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</si>
  <si>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</si>
  <si>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</si>
  <si>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</si>
  <si>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</si>
  <si>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</si>
  <si>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</si>
  <si>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</si>
  <si>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</si>
  <si>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</si>
  <si>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</si>
  <si>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</si>
  <si>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</si>
  <si>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</si>
  <si>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</si>
  <si>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</si>
  <si>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</si>
  <si>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</si>
  <si>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</si>
  <si>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</si>
  <si>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</si>
  <si>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</si>
  <si>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</si>
  <si>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</si>
  <si>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</si>
  <si>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</si>
  <si>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</si>
  <si>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</si>
  <si>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</si>
  <si>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</si>
  <si>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</si>
  <si>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</si>
  <si>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</si>
  <si>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</si>
  <si>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</si>
  <si>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</si>
  <si>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</si>
  <si>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</si>
  <si>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</si>
  <si>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</si>
  <si>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</si>
  <si>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</si>
  <si>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</si>
  <si>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</si>
  <si>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</si>
  <si>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</si>
  <si>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</si>
  <si>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</si>
  <si>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</si>
  <si>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</si>
  <si>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</si>
  <si>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</si>
  <si>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</si>
  <si>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</si>
  <si>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</si>
  <si>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</si>
  <si>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</si>
  <si>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</si>
  <si>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</si>
  <si>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</si>
  <si>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</si>
  <si>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</si>
  <si>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</si>
  <si>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</si>
  <si>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</si>
  <si>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</si>
  <si>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</si>
  <si>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</si>
  <si>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</si>
  <si>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</si>
  <si>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</si>
  <si>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</si>
  <si>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</si>
  <si>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</si>
  <si>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</si>
  <si>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</si>
  <si>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</si>
  <si>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</si>
  <si>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</si>
  <si>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</si>
  <si>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</si>
  <si>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</si>
  <si>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</si>
  <si>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</si>
  <si>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</si>
  <si>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</si>
  <si>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</si>
  <si>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</si>
  <si>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</si>
  <si>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</si>
  <si>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</si>
  <si>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</si>
  <si>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</si>
  <si>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</si>
  <si>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</si>
  <si>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</si>
  <si>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</si>
  <si>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</si>
  <si>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</si>
  <si>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</si>
  <si>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</si>
  <si>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</si>
  <si>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</si>
  <si>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</si>
  <si>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</si>
  <si>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</si>
  <si>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</si>
  <si>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</si>
  <si>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</si>
  <si>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</si>
  <si>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</si>
  <si>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</si>
  <si>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</si>
  <si>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</si>
  <si>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</si>
  <si>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</si>
  <si>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</si>
  <si>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</si>
  <si>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</si>
  <si>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</si>
  <si>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</si>
  <si>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</si>
  <si>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</si>
  <si>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</si>
  <si>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</si>
  <si>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</si>
  <si>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</si>
  <si>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</si>
  <si>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</si>
  <si>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</si>
  <si>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</si>
  <si>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</si>
  <si>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</si>
  <si>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</si>
  <si>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</si>
  <si>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</si>
  <si>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</si>
  <si>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</si>
  <si>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</si>
  <si>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</si>
  <si>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</si>
  <si>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</si>
  <si>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</si>
  <si>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</si>
  <si>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</si>
  <si>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</si>
  <si>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</si>
  <si>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</si>
  <si>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</si>
  <si>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</si>
  <si>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</si>
  <si>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</si>
  <si>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</si>
  <si>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</si>
  <si>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</si>
  <si>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</si>
  <si>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</si>
  <si>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</si>
  <si>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</si>
  <si>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</si>
  <si>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</si>
  <si>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</si>
  <si>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</si>
  <si>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</si>
  <si>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</si>
  <si>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</si>
  <si>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</si>
  <si>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</si>
  <si>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</si>
  <si>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</si>
  <si>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</si>
  <si>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</si>
  <si>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</si>
  <si>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</si>
  <si>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</si>
  <si>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</si>
  <si>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</si>
  <si>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</si>
  <si>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</si>
  <si>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</si>
  <si>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</si>
  <si>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</si>
  <si>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</si>
  <si>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</si>
  <si>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</si>
  <si>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</si>
  <si>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</si>
  <si>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</si>
  <si>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</si>
  <si>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</si>
  <si>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</si>
  <si>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</si>
  <si>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</si>
  <si>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</si>
  <si>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</si>
  <si>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</si>
  <si>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</si>
  <si>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</si>
  <si>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</si>
  <si>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</si>
  <si>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</si>
  <si>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</si>
  <si>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</si>
  <si>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</si>
  <si>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</si>
  <si>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</si>
  <si>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</si>
  <si>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</si>
  <si>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</si>
  <si>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</si>
  <si>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</si>
  <si>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</si>
  <si>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</si>
  <si>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</si>
  <si>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</si>
  <si>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</si>
  <si>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</si>
  <si>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</si>
  <si>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</si>
  <si>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</si>
  <si>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</si>
  <si>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</si>
  <si>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</si>
  <si>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</si>
  <si>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</si>
  <si>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</si>
  <si>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</si>
  <si>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</si>
  <si>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</si>
  <si>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</si>
  <si>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</si>
  <si>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</si>
  <si>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</si>
  <si>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</si>
  <si>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</si>
  <si>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</si>
  <si>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</si>
  <si>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</si>
  <si>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</si>
  <si>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</si>
  <si>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</si>
  <si>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</si>
  <si>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</si>
  <si>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</si>
  <si>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</si>
  <si>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</si>
  <si>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</si>
  <si>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</si>
  <si>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</si>
  <si>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</si>
  <si>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</si>
  <si>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</si>
  <si>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</si>
  <si>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</si>
  <si>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</si>
  <si>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</si>
  <si>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</si>
  <si>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</si>
  <si>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</si>
  <si>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</si>
  <si>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</si>
  <si>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</si>
  <si>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</si>
  <si>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</si>
  <si>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</si>
  <si>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</si>
  <si>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</si>
  <si>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</si>
  <si>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</si>
  <si>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</si>
  <si>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</si>
  <si>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</si>
  <si>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</si>
  <si>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</si>
  <si>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</si>
  <si>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</si>
  <si>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</si>
  <si>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</si>
  <si>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</si>
  <si>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</si>
  <si>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</si>
  <si>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</si>
  <si>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</si>
  <si>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</si>
  <si>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</si>
  <si>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</si>
  <si>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</si>
  <si>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</si>
  <si>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</si>
  <si>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</si>
  <si>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</si>
  <si>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</si>
  <si>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</si>
  <si>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</si>
  <si>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</si>
  <si>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</si>
  <si>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</si>
  <si>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</si>
  <si>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</si>
  <si>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</si>
  <si>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</si>
  <si>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</si>
  <si>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</si>
  <si>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</si>
  <si>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</si>
  <si>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</si>
  <si>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</si>
  <si>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</si>
  <si>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</si>
  <si>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</si>
  <si>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</si>
  <si>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</si>
  <si>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</si>
  <si>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</si>
  <si>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</si>
  <si>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</si>
  <si>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</si>
  <si>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</si>
  <si>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</si>
  <si>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</si>
  <si>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</si>
  <si>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</si>
  <si>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</si>
  <si>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</si>
  <si>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</si>
  <si>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</si>
  <si>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</si>
  <si>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</si>
  <si>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</si>
  <si>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</si>
  <si>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</si>
  <si>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</si>
  <si>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</si>
  <si>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</si>
  <si>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</si>
  <si>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</si>
  <si>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</si>
  <si>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</si>
  <si>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</si>
  <si>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</si>
  <si>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</si>
  <si>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</si>
  <si>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</si>
  <si>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</si>
  <si>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</si>
  <si>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</si>
  <si>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</si>
  <si>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</si>
  <si>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</si>
  <si>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</si>
  <si>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</si>
  <si>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</si>
  <si>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</si>
  <si>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</si>
  <si>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</si>
  <si>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</si>
  <si>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</si>
  <si>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</si>
  <si>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</si>
  <si>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</si>
  <si>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</si>
  <si>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</si>
  <si>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</si>
  <si>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</si>
  <si>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</si>
  <si>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</si>
  <si>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</si>
  <si>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</si>
  <si>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</si>
  <si>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</si>
  <si>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</si>
  <si>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</si>
  <si>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</si>
  <si>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</si>
  <si>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</si>
  <si>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</si>
  <si>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</si>
  <si>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</si>
  <si>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</si>
  <si>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</si>
  <si>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</si>
  <si>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</si>
  <si>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</si>
  <si>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</si>
  <si>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</si>
  <si>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</si>
  <si>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</si>
  <si>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</si>
  <si>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</si>
  <si>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</si>
  <si>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</si>
  <si>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</si>
  <si>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</si>
  <si>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</si>
  <si>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</si>
  <si>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</si>
  <si>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</si>
  <si>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</si>
  <si>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</si>
  <si>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</si>
  <si>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</si>
  <si>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</si>
  <si>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</si>
  <si>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</si>
  <si>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</si>
  <si>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</si>
  <si>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</si>
  <si>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</si>
  <si>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</si>
  <si>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</si>
  <si>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</si>
  <si>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</si>
  <si>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</si>
  <si>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</si>
  <si>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</si>
  <si>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</si>
  <si>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</si>
  <si>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</si>
  <si>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</si>
  <si>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</si>
  <si>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</si>
  <si>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</si>
  <si>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</si>
  <si>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</si>
  <si>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</si>
  <si>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</si>
  <si>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</si>
  <si>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</si>
  <si>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</si>
  <si>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</si>
  <si>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</si>
  <si>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</si>
  <si>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</si>
  <si>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</si>
  <si>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</si>
  <si>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</si>
  <si>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</si>
  <si>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</si>
  <si>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</si>
  <si>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</si>
  <si>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</si>
  <si>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</si>
  <si>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</si>
  <si>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</si>
  <si>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</si>
  <si>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</si>
  <si>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</si>
  <si>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</si>
  <si>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</si>
  <si>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</si>
  <si>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</si>
  <si>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</si>
  <si>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</si>
  <si>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</si>
  <si>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</si>
  <si>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</si>
  <si>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</si>
  <si>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</si>
  <si>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</si>
  <si>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</si>
  <si>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</si>
  <si>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</si>
  <si>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</si>
  <si>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</si>
  <si>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</si>
  <si>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</si>
  <si>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</si>
  <si>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</si>
  <si>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</si>
  <si>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</si>
  <si>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</si>
  <si>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</si>
  <si>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</si>
  <si>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</si>
  <si>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</si>
  <si>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</si>
  <si>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</si>
  <si>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</si>
  <si>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</si>
  <si>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</si>
  <si>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</si>
  <si>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</si>
  <si>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</si>
  <si>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</si>
  <si>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</si>
  <si>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</si>
  <si>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</si>
  <si>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</si>
  <si>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</si>
  <si>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</si>
  <si>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</si>
  <si>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</si>
  <si>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</si>
  <si>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</si>
  <si>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</si>
  <si>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</si>
  <si>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</si>
  <si>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</si>
  <si>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</si>
  <si>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</si>
  <si>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</si>
  <si>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</si>
  <si>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</si>
  <si>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</si>
  <si>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</si>
  <si>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</si>
  <si>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</si>
  <si>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</si>
  <si>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</si>
  <si>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</si>
  <si>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</si>
  <si>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</si>
  <si>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</si>
  <si>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</si>
  <si>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</si>
  <si>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</si>
  <si>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</si>
  <si>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</si>
  <si>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</si>
  <si>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</si>
  <si>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</si>
  <si>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</si>
  <si>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</si>
  <si>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</si>
  <si>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</si>
  <si>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</si>
  <si>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</si>
  <si>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</si>
  <si>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</si>
  <si>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</si>
  <si>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</si>
  <si>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</si>
  <si>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</si>
  <si>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</si>
  <si>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</si>
  <si>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</si>
  <si>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</si>
  <si>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</si>
  <si>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</si>
  <si>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</si>
  <si>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</si>
  <si>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</si>
  <si>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</si>
  <si>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</si>
  <si>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</si>
  <si>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</si>
  <si>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</si>
  <si>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</si>
  <si>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</si>
  <si>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</si>
  <si>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</si>
  <si>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</si>
  <si>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</si>
  <si>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</si>
  <si>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</si>
  <si>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</si>
  <si>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</si>
  <si>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</si>
  <si>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</si>
  <si>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</si>
  <si>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</si>
  <si>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</si>
  <si>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</si>
  <si>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</si>
  <si>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</si>
  <si>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</si>
  <si>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</si>
  <si>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</si>
  <si>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</si>
  <si>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</si>
  <si>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</si>
  <si>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</si>
  <si>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</si>
  <si>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</si>
  <si>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</si>
  <si>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</si>
  <si>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</si>
  <si>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</si>
  <si>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</si>
  <si>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</si>
  <si>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</si>
  <si>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</si>
  <si>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</si>
  <si>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</si>
  <si>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</si>
  <si>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</si>
  <si>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</si>
  <si>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</si>
  <si>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</si>
  <si>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</si>
  <si>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</si>
  <si>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</si>
  <si>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</si>
  <si>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</si>
  <si>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</si>
  <si>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</si>
  <si>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</si>
  <si>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</si>
  <si>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</si>
  <si>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</si>
  <si>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</si>
  <si>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</si>
  <si>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</si>
  <si>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</si>
  <si>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</si>
  <si>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</si>
  <si>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</si>
  <si>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</si>
  <si>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</si>
  <si>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</si>
  <si>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</si>
  <si>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</si>
  <si>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</si>
  <si>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</si>
  <si>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</si>
  <si>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</si>
  <si>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</si>
  <si>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</si>
  <si>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</si>
  <si>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</si>
  <si>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</si>
  <si>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</si>
  <si>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</si>
  <si>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</si>
  <si>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</si>
  <si>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</si>
  <si>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</si>
  <si>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</si>
  <si>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</si>
  <si>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</si>
  <si>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</si>
  <si>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</si>
  <si>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</si>
  <si>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</si>
  <si>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</si>
  <si>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</si>
  <si>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</si>
  <si>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</si>
  <si>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</si>
  <si>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</si>
  <si>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</si>
  <si>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</si>
  <si>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</si>
  <si>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</si>
  <si>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</si>
  <si>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</si>
  <si>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</si>
  <si>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</si>
  <si>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</si>
  <si>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</si>
  <si>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</si>
  <si>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</si>
  <si>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</si>
  <si>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</si>
  <si>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</si>
  <si>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</si>
  <si>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</si>
  <si>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</si>
  <si>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</si>
  <si>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</si>
  <si>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</si>
  <si>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</si>
  <si>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</si>
  <si>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</si>
  <si>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</si>
  <si>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</si>
  <si>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</si>
  <si>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</si>
  <si>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</si>
  <si>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</si>
  <si>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</si>
  <si>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</si>
  <si>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</si>
  <si>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</si>
  <si>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</si>
  <si>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</si>
  <si>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</si>
  <si>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</si>
  <si>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</si>
  <si>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</si>
  <si>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</si>
  <si>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</si>
  <si>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</si>
  <si>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</si>
  <si>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</si>
  <si>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</si>
  <si>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</si>
  <si>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</si>
  <si>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</si>
  <si>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</si>
  <si>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</si>
  <si>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</si>
  <si>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</si>
  <si>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</si>
  <si>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</si>
  <si>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</si>
  <si>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</si>
  <si>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</si>
  <si>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</si>
  <si>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</si>
  <si>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</si>
  <si>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</si>
  <si>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</si>
  <si>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</si>
  <si>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</si>
  <si>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</si>
  <si>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</si>
  <si>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</si>
  <si>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</si>
  <si>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</si>
  <si>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</si>
  <si>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</si>
  <si>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</si>
  <si>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</si>
  <si>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</si>
  <si>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</si>
  <si>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</si>
  <si>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</si>
  <si>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</si>
  <si>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</si>
  <si>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</si>
  <si>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</si>
  <si>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</si>
  <si>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</si>
  <si>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</si>
  <si>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</si>
  <si>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</si>
  <si>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</si>
  <si>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</si>
  <si>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</si>
  <si>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</si>
  <si>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</si>
  <si>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</si>
  <si>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</si>
  <si>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</si>
  <si>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</si>
  <si>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</si>
  <si>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</si>
  <si>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</si>
  <si>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</si>
  <si>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</si>
  <si>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</si>
  <si>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</si>
  <si>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</si>
  <si>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</si>
  <si>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</si>
  <si>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</si>
  <si>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</si>
  <si>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</si>
  <si>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</si>
  <si>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</si>
  <si>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</si>
  <si>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</si>
  <si>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</si>
  <si>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</si>
  <si>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</si>
  <si>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</si>
  <si>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</si>
  <si>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</si>
  <si>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</si>
  <si>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</si>
  <si>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</si>
  <si>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</si>
  <si>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</si>
  <si>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</si>
  <si>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</si>
  <si>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</si>
  <si>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</si>
  <si>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</si>
  <si>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</si>
  <si>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</si>
  <si>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</si>
  <si>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</si>
  <si>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</si>
  <si>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</si>
  <si>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</si>
  <si>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</si>
  <si>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</si>
  <si>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</si>
  <si>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</si>
  <si>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</si>
  <si>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</si>
  <si>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</si>
  <si>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</si>
  <si>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</si>
  <si>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</si>
  <si>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</si>
  <si>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</si>
  <si>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</si>
  <si>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</si>
  <si>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</si>
  <si>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</si>
  <si>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</si>
  <si>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</si>
  <si>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</si>
  <si>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</si>
  <si>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</si>
  <si>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</si>
  <si>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</si>
  <si>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</si>
  <si>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</si>
  <si>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</si>
  <si>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</si>
  <si>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</si>
  <si>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</si>
  <si>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</si>
  <si>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</si>
  <si>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</si>
  <si>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</si>
  <si>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</si>
  <si>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</si>
  <si>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</si>
  <si>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</si>
  <si>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</si>
  <si>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</si>
  <si>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</si>
  <si>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</si>
  <si>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</si>
  <si>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</si>
  <si>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</si>
  <si>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</si>
  <si>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</si>
  <si>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</si>
  <si>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</si>
  <si>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</si>
  <si>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</si>
  <si>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</si>
  <si>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</si>
  <si>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</si>
  <si>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</si>
  <si>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</si>
  <si>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</si>
  <si>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</si>
  <si>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</si>
  <si>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</si>
  <si>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</si>
  <si>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</si>
  <si>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</si>
  <si>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</si>
  <si>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</si>
  <si>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</si>
  <si>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</si>
  <si>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</si>
  <si>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</si>
  <si>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</si>
  <si>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</si>
  <si>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</si>
  <si>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</si>
  <si>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</si>
  <si>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</si>
  <si>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</si>
  <si>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</si>
  <si>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</si>
  <si>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</si>
  <si>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</si>
  <si>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</si>
  <si>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</si>
  <si>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</si>
  <si>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</si>
  <si>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</si>
  <si>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</si>
  <si>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</si>
  <si>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</si>
  <si>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</si>
  <si>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</si>
  <si>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</si>
  <si>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</si>
  <si>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</si>
  <si>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</si>
  <si>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</si>
  <si>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</si>
  <si>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</si>
  <si>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</si>
  <si>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</si>
  <si>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</si>
  <si>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</si>
  <si>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</si>
  <si>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</si>
  <si>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</si>
  <si>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</si>
  <si>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</si>
  <si>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</si>
  <si>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</si>
  <si>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</si>
  <si>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</si>
  <si>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</si>
  <si>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</si>
  <si>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</si>
  <si>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</si>
  <si>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</si>
  <si>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</si>
  <si>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</si>
  <si>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</si>
  <si>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</si>
  <si>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</si>
  <si>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</si>
  <si>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</si>
  <si>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</si>
  <si>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</si>
  <si>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</si>
  <si>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</si>
  <si>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</si>
  <si>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</si>
  <si>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</si>
  <si>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</si>
  <si>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</si>
  <si>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</si>
  <si>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</si>
  <si>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</si>
  <si>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</si>
  <si>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</si>
  <si>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</si>
  <si>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</si>
  <si>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</si>
  <si>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</si>
  <si>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</si>
  <si>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</si>
  <si>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</si>
  <si>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</si>
  <si>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</si>
  <si>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</si>
  <si>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</si>
  <si>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</si>
  <si>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</si>
  <si>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</si>
  <si>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</si>
  <si>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</si>
  <si>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</si>
  <si>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</si>
  <si>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</si>
  <si>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</si>
  <si>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</si>
  <si>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</si>
  <si>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</si>
  <si>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</si>
  <si>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</si>
  <si>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</si>
  <si>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</si>
  <si>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</si>
  <si>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</si>
  <si>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</si>
  <si>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</si>
  <si>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</si>
  <si>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</si>
  <si>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</si>
  <si>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</si>
  <si>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</si>
  <si>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</si>
  <si>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</si>
  <si>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</si>
  <si>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</si>
  <si>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</si>
  <si>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</si>
  <si>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</si>
  <si>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</si>
  <si>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</si>
  <si>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</si>
  <si>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</si>
  <si>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</si>
  <si>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</si>
  <si>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</si>
  <si>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</si>
  <si>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</si>
  <si>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</si>
  <si>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</si>
  <si>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</si>
  <si>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</si>
  <si>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</si>
  <si>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</si>
  <si>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</si>
  <si>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</si>
  <si>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</si>
  <si>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</si>
  <si>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</si>
  <si>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</si>
  <si>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</si>
  <si>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</si>
  <si>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</si>
  <si>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</si>
  <si>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</si>
  <si>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</si>
  <si>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</si>
  <si>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</si>
  <si>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</si>
  <si>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</si>
  <si>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</si>
  <si>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</si>
  <si>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</si>
  <si>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</si>
  <si>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</si>
  <si>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</si>
  <si>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</si>
  <si>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</si>
  <si>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</si>
  <si>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</si>
  <si>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</si>
  <si>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</si>
  <si>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</si>
  <si>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</si>
  <si>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</si>
  <si>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</si>
  <si>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</si>
  <si>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</si>
  <si>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</si>
  <si>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</si>
  <si>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</si>
  <si>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</si>
  <si>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</si>
  <si>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</si>
  <si>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</si>
  <si>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</si>
  <si>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</si>
  <si>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</si>
  <si>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</si>
  <si>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</si>
  <si>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</si>
  <si>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</si>
  <si>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</si>
  <si>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</si>
  <si>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</si>
  <si>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</si>
  <si>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</si>
  <si>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</si>
  <si>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</si>
  <si>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</si>
  <si>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</si>
  <si>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</si>
  <si>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</si>
  <si>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</si>
  <si>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</si>
  <si>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</si>
  <si>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</si>
  <si>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</si>
  <si>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</si>
  <si>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</si>
  <si>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</si>
  <si>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</si>
  <si>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</si>
  <si>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</si>
  <si>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</si>
  <si>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</si>
  <si>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</si>
  <si>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</si>
  <si>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</si>
  <si>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</si>
  <si>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</si>
  <si>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</si>
  <si>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</si>
  <si>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</si>
  <si>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</si>
  <si>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</si>
  <si>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</si>
  <si>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</si>
  <si>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</si>
  <si>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</si>
  <si>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</si>
  <si>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</si>
  <si>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</si>
  <si>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</si>
  <si>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</si>
  <si>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</si>
  <si>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</si>
  <si>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</si>
  <si>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</si>
  <si>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</si>
  <si>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</si>
  <si>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</si>
  <si>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</si>
  <si>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</si>
  <si>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</si>
  <si>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</si>
  <si>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</si>
  <si>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</si>
  <si>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</si>
  <si>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</si>
  <si>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</si>
  <si>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</si>
  <si>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</si>
  <si>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</si>
  <si>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</si>
  <si>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</si>
  <si>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</si>
  <si>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</si>
  <si>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</si>
  <si>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</si>
  <si>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</si>
  <si>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</si>
  <si>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</si>
  <si>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</si>
  <si>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</si>
  <si>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</si>
  <si>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</si>
  <si>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</si>
  <si>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</si>
  <si>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</si>
  <si>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</si>
  <si>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</si>
  <si>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</si>
  <si>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</si>
  <si>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</si>
  <si>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</si>
  <si>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</si>
  <si>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</si>
  <si>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</si>
  <si>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</si>
  <si>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</si>
  <si>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</si>
  <si>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</si>
  <si>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</si>
  <si>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</si>
  <si>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</si>
  <si>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</si>
  <si>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</si>
  <si>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</si>
  <si>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</si>
  <si>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</si>
  <si>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</si>
  <si>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</si>
  <si>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</si>
  <si>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</si>
  <si>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</si>
  <si>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</si>
  <si>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</si>
  <si>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</si>
  <si>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</si>
  <si>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</si>
  <si>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</si>
  <si>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</si>
  <si>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</si>
  <si>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</si>
  <si>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</si>
  <si>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</si>
  <si>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</si>
  <si>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</si>
  <si>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</si>
  <si>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</si>
  <si>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</si>
  <si>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</si>
  <si>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</si>
  <si>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</si>
  <si>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</si>
  <si>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</si>
  <si>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</si>
  <si>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</si>
  <si>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</si>
  <si>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</si>
  <si>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</si>
  <si>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</si>
  <si>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</si>
  <si>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</si>
  <si>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</si>
  <si>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</si>
  <si>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</si>
  <si>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</si>
  <si>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</si>
  <si>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</si>
  <si>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</si>
  <si>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</si>
  <si>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</si>
  <si>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</si>
  <si>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</si>
  <si>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</si>
  <si>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</si>
  <si>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</si>
  <si>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</si>
  <si>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</si>
  <si>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</si>
  <si>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</si>
  <si>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</si>
  <si>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</si>
  <si>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</si>
  <si>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</si>
  <si>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</si>
  <si>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</si>
  <si>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</si>
  <si>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</si>
  <si>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</si>
  <si>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</si>
  <si>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</si>
  <si>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</si>
  <si>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</si>
  <si>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</si>
  <si>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</si>
  <si>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</si>
  <si>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</si>
  <si>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</si>
  <si>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</si>
  <si>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</si>
  <si>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</si>
  <si>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</si>
  <si>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</si>
  <si>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</si>
  <si>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</si>
  <si>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</si>
  <si>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</si>
  <si>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</si>
  <si>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</si>
  <si>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</si>
  <si>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</si>
  <si>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</si>
  <si>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</si>
  <si>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</si>
  <si>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</si>
  <si>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</si>
  <si>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</si>
  <si>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</si>
  <si>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</si>
  <si>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</si>
  <si>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</si>
  <si>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</si>
  <si>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</si>
  <si>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</si>
  <si>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</si>
  <si>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</si>
  <si>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</si>
  <si>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</si>
  <si>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</si>
  <si>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</si>
  <si>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</si>
  <si>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</si>
  <si>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</si>
  <si>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</si>
  <si>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</si>
  <si>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</si>
  <si>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</si>
  <si>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</si>
  <si>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</si>
  <si>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</si>
  <si>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</si>
  <si>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</si>
  <si>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</si>
  <si>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</si>
  <si>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</si>
  <si>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</si>
  <si>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</si>
  <si>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</si>
  <si>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</si>
  <si>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</si>
  <si>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</si>
  <si>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</si>
  <si>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</si>
  <si>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</si>
  <si>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</si>
  <si>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</si>
  <si>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</si>
  <si>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</si>
  <si>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</si>
  <si>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</si>
  <si>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</si>
  <si>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</si>
  <si>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</si>
  <si>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</si>
  <si>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</si>
  <si>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</si>
  <si>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</si>
  <si>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</si>
  <si>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</si>
  <si>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</si>
  <si>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</si>
  <si>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</si>
  <si>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</si>
  <si>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</si>
  <si>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</si>
  <si>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</si>
  <si>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</si>
  <si>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</si>
  <si>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</si>
  <si>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</si>
  <si>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</si>
  <si>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</si>
  <si>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</si>
  <si>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</si>
  <si>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</si>
  <si>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</si>
  <si>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</si>
  <si>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</si>
  <si>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</si>
  <si>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</si>
  <si>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</si>
  <si>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</si>
  <si>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</si>
  <si>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</si>
  <si>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</si>
  <si>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</si>
  <si>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</si>
  <si>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</si>
  <si>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</si>
  <si>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</si>
  <si>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</si>
  <si>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</si>
  <si>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</si>
  <si>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</si>
  <si>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</si>
  <si>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</si>
  <si>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</si>
  <si>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</si>
  <si>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</si>
  <si>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</si>
  <si>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</si>
  <si>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</si>
  <si>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</si>
  <si>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</si>
  <si>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</si>
  <si>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</si>
  <si>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</si>
  <si>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</si>
  <si>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</si>
  <si>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</si>
  <si>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</si>
  <si>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</si>
  <si>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</si>
  <si>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</si>
  <si>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</si>
  <si>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</si>
  <si>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</si>
  <si>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</si>
  <si>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</si>
  <si>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</si>
  <si>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</si>
  <si>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</si>
  <si>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</si>
  <si>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</si>
  <si>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</si>
  <si>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</si>
  <si>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</si>
  <si>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</si>
  <si>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</si>
  <si>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</si>
  <si>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</si>
  <si>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</si>
  <si>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</si>
  <si>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</si>
  <si>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</si>
  <si>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</si>
  <si>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</si>
  <si>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</si>
  <si>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</si>
  <si>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</si>
  <si>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</si>
  <si>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</si>
  <si>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</si>
  <si>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</si>
  <si>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</si>
  <si>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</si>
  <si>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</si>
  <si>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</si>
  <si>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</si>
  <si>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</si>
  <si>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</si>
  <si>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</si>
  <si>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</si>
  <si>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</si>
  <si>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</si>
  <si>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</si>
  <si>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</si>
  <si>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</si>
  <si>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</si>
  <si>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</si>
  <si>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</si>
  <si>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</si>
  <si>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</si>
  <si>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</si>
  <si>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</si>
  <si>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</si>
  <si>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</si>
  <si>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</si>
  <si>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</si>
  <si>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</si>
  <si>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</si>
  <si>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</si>
  <si>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</si>
  <si>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</si>
  <si>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</si>
  <si>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</si>
  <si>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</si>
  <si>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</si>
  <si>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</si>
  <si>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</si>
  <si>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</si>
  <si>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</si>
  <si>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</si>
  <si>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</si>
  <si>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</si>
  <si>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</si>
  <si>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</si>
  <si>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</si>
  <si>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</si>
  <si>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</si>
  <si>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</si>
  <si>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</si>
  <si>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</si>
  <si>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</si>
  <si>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</si>
  <si>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</si>
  <si>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</si>
  <si>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</si>
  <si>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</si>
  <si>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</si>
  <si>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</si>
  <si>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</si>
  <si>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</si>
  <si>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</si>
  <si>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</si>
  <si>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</si>
  <si>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</si>
  <si>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</si>
  <si>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</si>
  <si>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</si>
  <si>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</si>
  <si>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</si>
  <si>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</si>
  <si>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</si>
  <si>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</si>
  <si>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</si>
  <si>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</si>
  <si>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</si>
  <si>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</si>
  <si>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</si>
  <si>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</si>
  <si>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</si>
  <si>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</si>
  <si>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</si>
  <si>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</si>
  <si>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</si>
  <si>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</si>
  <si>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</si>
  <si>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</si>
  <si>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</si>
  <si>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</si>
  <si>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</si>
  <si>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</si>
  <si>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</si>
  <si>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</si>
  <si>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</si>
  <si>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</si>
  <si>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</si>
  <si>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</si>
  <si>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</si>
  <si>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</si>
  <si>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</si>
  <si>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</si>
  <si>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</si>
  <si>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</si>
  <si>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</si>
  <si>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</si>
  <si>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</si>
  <si>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</si>
  <si>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</si>
  <si>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</si>
  <si>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</si>
  <si>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</si>
  <si>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</si>
  <si>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</si>
  <si>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</si>
  <si>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</si>
  <si>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</si>
  <si>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</si>
  <si>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</si>
  <si>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</si>
  <si>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</si>
  <si>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</si>
  <si>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</si>
  <si>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</si>
  <si>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</si>
  <si>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</si>
  <si>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</si>
  <si>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</si>
  <si>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</si>
  <si>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</si>
  <si>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</si>
  <si>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</si>
  <si>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</si>
  <si>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</si>
  <si>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</si>
  <si>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</si>
  <si>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</si>
  <si>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</si>
  <si>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</si>
  <si>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</si>
  <si>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</si>
  <si>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</si>
  <si>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</si>
  <si>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</si>
  <si>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</si>
  <si>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</si>
  <si>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</si>
  <si>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</si>
  <si>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</si>
  <si>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</si>
  <si>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</si>
  <si>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</si>
  <si>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</si>
  <si>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</si>
  <si>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</si>
  <si>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</si>
  <si>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</si>
  <si>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</si>
  <si>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</si>
  <si>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</si>
  <si>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</si>
  <si>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</si>
  <si>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</si>
  <si>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</si>
  <si>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</si>
  <si>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</si>
  <si>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</si>
  <si>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</si>
  <si>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</si>
  <si>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</si>
  <si>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</si>
  <si>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</si>
  <si>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</si>
  <si>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</si>
  <si>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</si>
  <si>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</si>
  <si>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</si>
  <si>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</si>
  <si>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</si>
  <si>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</si>
  <si>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</si>
  <si>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</si>
  <si>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</si>
  <si>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</si>
  <si>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</si>
  <si>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</si>
  <si>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</si>
  <si>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</si>
  <si>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</si>
  <si>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</si>
  <si>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</si>
  <si>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</si>
  <si>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</si>
  <si>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</si>
  <si>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</si>
  <si>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</si>
  <si>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</si>
  <si>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</si>
  <si>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</si>
  <si>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</si>
  <si>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</si>
  <si>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</si>
  <si>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</si>
  <si>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</si>
  <si>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</si>
  <si>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</si>
  <si>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</si>
  <si>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</si>
  <si>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</si>
  <si>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</si>
  <si>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</si>
  <si>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</si>
  <si>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</si>
  <si>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</si>
  <si>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</si>
  <si>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</si>
  <si>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</si>
  <si>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</si>
  <si>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</si>
  <si>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</si>
  <si>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</si>
  <si>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</si>
  <si>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</si>
  <si>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</si>
  <si>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</si>
  <si>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</si>
  <si>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</si>
  <si>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</si>
  <si>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</si>
  <si>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</si>
  <si>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</si>
  <si>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</si>
  <si>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</si>
  <si>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</si>
  <si>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</si>
  <si>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</si>
  <si>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</si>
  <si>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</si>
  <si>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</si>
  <si>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</si>
  <si>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</si>
  <si>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</si>
  <si>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</si>
  <si>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</si>
  <si>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</si>
  <si>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</si>
  <si>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</si>
  <si>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</si>
  <si>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</si>
  <si>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</si>
  <si>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</si>
  <si>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</si>
  <si>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</si>
  <si>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</si>
  <si>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</si>
  <si>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</si>
  <si>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</si>
  <si>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</si>
  <si>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</si>
  <si>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</si>
  <si>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</si>
  <si>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</si>
  <si>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</si>
  <si>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</si>
  <si>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</si>
  <si>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</si>
  <si>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</si>
  <si>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</si>
  <si>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</si>
  <si>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</si>
  <si>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</si>
  <si>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</si>
  <si>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</si>
  <si>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</si>
  <si>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</si>
  <si>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</si>
  <si>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</si>
  <si>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</si>
  <si>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</si>
  <si>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</si>
  <si>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</si>
  <si>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</si>
  <si>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</si>
  <si>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</si>
  <si>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</si>
  <si>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</si>
  <si>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</si>
  <si>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</si>
  <si>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</si>
  <si>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</si>
  <si>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</si>
  <si>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</si>
  <si>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</si>
  <si>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</si>
  <si>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</si>
  <si>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</si>
  <si>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</si>
  <si>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</si>
  <si>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</si>
  <si>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</si>
  <si>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</si>
  <si>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</si>
  <si>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</si>
  <si>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</si>
  <si>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</si>
  <si>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</si>
  <si>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</si>
  <si>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</si>
  <si>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</si>
  <si>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</si>
  <si>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</si>
  <si>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</si>
  <si>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</si>
  <si>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</si>
  <si>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</si>
  <si>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</si>
  <si>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</si>
  <si>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</si>
  <si>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</si>
  <si>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</si>
  <si>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</si>
  <si>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</si>
  <si>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</si>
  <si>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</si>
  <si>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</si>
  <si>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</si>
  <si>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</si>
  <si>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</si>
  <si>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</si>
  <si>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</si>
  <si>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</si>
  <si>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</si>
  <si>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</si>
  <si>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</si>
  <si>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</si>
  <si>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</si>
  <si>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</si>
  <si>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</si>
  <si>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</si>
  <si>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</si>
  <si>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</si>
  <si>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</si>
  <si>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</si>
  <si>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</si>
  <si>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</si>
  <si>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</si>
  <si>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</si>
  <si>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</si>
  <si>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</si>
  <si>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</si>
  <si>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</si>
  <si>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</si>
  <si>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</si>
  <si>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</si>
  <si>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</si>
  <si>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</si>
  <si>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</si>
  <si>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</si>
  <si>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</si>
  <si>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</si>
  <si>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</si>
  <si>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</si>
  <si>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</si>
  <si>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</si>
  <si>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</si>
  <si>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</si>
  <si>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</si>
  <si>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</si>
  <si>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</si>
  <si>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</si>
  <si>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</si>
  <si>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</si>
  <si>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</si>
  <si>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</si>
  <si>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</si>
  <si>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</si>
  <si>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</si>
  <si>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</si>
  <si>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</si>
  <si>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</si>
  <si>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</si>
  <si>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</si>
  <si>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</si>
  <si>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</si>
  <si>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</si>
  <si>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</si>
  <si>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</si>
  <si>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</si>
  <si>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</si>
  <si>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</si>
  <si>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</si>
  <si>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</si>
  <si>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</si>
  <si>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</si>
  <si>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</si>
  <si>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</si>
  <si>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</si>
  <si>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</si>
  <si>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</si>
  <si>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</si>
  <si>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</si>
  <si>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</si>
  <si>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</si>
  <si>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</si>
  <si>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</si>
  <si>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</si>
  <si>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</si>
  <si>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</si>
  <si>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</si>
  <si>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</si>
  <si>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</si>
  <si>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</si>
  <si>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</si>
  <si>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</si>
  <si>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</si>
  <si>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</si>
  <si>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</si>
  <si>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</si>
  <si>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</si>
  <si>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</si>
  <si>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</si>
  <si>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</si>
  <si>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</si>
  <si>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</si>
  <si>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</si>
  <si>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</si>
  <si>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</si>
  <si>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</si>
  <si>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</si>
  <si>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</si>
  <si>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</si>
  <si>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</si>
  <si>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</si>
  <si>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</si>
  <si>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</si>
  <si>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</si>
  <si>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</si>
  <si>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</si>
  <si>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</si>
  <si>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</si>
  <si>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</si>
  <si>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</si>
  <si>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</si>
  <si>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</si>
  <si>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</si>
  <si>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</si>
  <si>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</si>
  <si>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</si>
  <si>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</si>
  <si>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</si>
  <si>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</si>
  <si>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</si>
  <si>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</si>
  <si>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</si>
  <si>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</si>
  <si>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</si>
  <si>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</si>
  <si>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</si>
  <si>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</si>
  <si>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</si>
  <si>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</si>
  <si>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</si>
  <si>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</si>
  <si>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</si>
  <si>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</si>
  <si>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</si>
  <si>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</si>
  <si>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</si>
  <si>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</si>
  <si>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</si>
  <si>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</si>
  <si>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</si>
  <si>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</si>
  <si>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</si>
  <si>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</si>
  <si>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</si>
  <si>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</si>
  <si>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</si>
  <si>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</si>
  <si>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</si>
  <si>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</si>
  <si>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</si>
  <si>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</si>
  <si>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</si>
  <si>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</si>
  <si>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</si>
  <si>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</si>
  <si>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</si>
  <si>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</si>
  <si>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</si>
  <si>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</si>
  <si>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</si>
  <si>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</si>
  <si>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</si>
  <si>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</si>
  <si>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</si>
  <si>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</si>
  <si>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</si>
  <si>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</si>
  <si>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</si>
  <si>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</si>
  <si>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</si>
  <si>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</si>
  <si>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</si>
  <si>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</si>
  <si>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</si>
  <si>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</si>
  <si>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</si>
  <si>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</si>
  <si>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</si>
  <si>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</si>
  <si>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</si>
  <si>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</si>
  <si>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</si>
  <si>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</si>
  <si>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</si>
  <si>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</si>
  <si>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</si>
  <si>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</si>
  <si>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</si>
  <si>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</si>
  <si>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</si>
  <si>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</si>
  <si>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</si>
  <si>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</si>
  <si>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</si>
  <si>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</si>
  <si>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</si>
  <si>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</si>
  <si>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</si>
  <si>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</si>
  <si>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</si>
  <si>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</si>
  <si>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</si>
  <si>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</si>
  <si>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</si>
  <si>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</si>
  <si>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</si>
  <si>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</si>
  <si>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</si>
  <si>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</si>
  <si>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</si>
  <si>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</si>
  <si>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</si>
  <si>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</si>
  <si>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</si>
  <si>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</si>
  <si>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</si>
  <si>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</si>
  <si>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</si>
  <si>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</si>
  <si>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</si>
  <si>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</si>
  <si>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</si>
  <si>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</si>
  <si>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</si>
  <si>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</si>
  <si>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</si>
  <si>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</si>
  <si>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</si>
  <si>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</si>
  <si>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</si>
  <si>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</si>
  <si>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</si>
  <si>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</si>
  <si>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</si>
  <si>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</si>
  <si>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</si>
  <si>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</si>
  <si>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</si>
  <si>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</si>
  <si>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</si>
  <si>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</si>
  <si>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</si>
  <si>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</si>
  <si>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</si>
  <si>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</si>
  <si>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</si>
  <si>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</si>
  <si>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</si>
  <si>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</si>
  <si>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</si>
  <si>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</si>
  <si>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</si>
  <si>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</si>
  <si>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</si>
  <si>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</si>
  <si>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</si>
  <si>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</si>
  <si>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</si>
  <si>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</si>
  <si>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</si>
  <si>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</si>
  <si>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</si>
  <si>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</si>
  <si>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</si>
  <si>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</si>
  <si>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</si>
  <si>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</si>
  <si>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</si>
  <si>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</si>
  <si>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</si>
  <si>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</si>
  <si>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</si>
  <si>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</si>
  <si>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</si>
  <si>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</si>
  <si>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</si>
  <si>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</si>
  <si>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</si>
  <si>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</si>
  <si>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</si>
  <si>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</si>
  <si>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</si>
  <si>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</si>
  <si>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</si>
  <si>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</si>
  <si>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</si>
  <si>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</si>
  <si>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</si>
  <si>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</si>
  <si>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</si>
  <si>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</si>
  <si>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</si>
  <si>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</si>
  <si>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</si>
  <si>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</si>
  <si>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</si>
  <si>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</si>
  <si>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</si>
  <si>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</si>
  <si>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</si>
  <si>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</si>
  <si>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</si>
  <si>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</si>
  <si>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</si>
  <si>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</si>
  <si>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</si>
  <si>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</si>
  <si>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</si>
  <si>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</si>
  <si>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</si>
  <si>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</si>
  <si>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</si>
  <si>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</si>
  <si>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</si>
  <si>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</si>
  <si>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</si>
  <si>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</si>
  <si>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</si>
  <si>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</si>
  <si>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</si>
  <si>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</si>
  <si>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</si>
  <si>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</si>
  <si>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</si>
  <si>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</si>
  <si>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</si>
  <si>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</si>
  <si>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</si>
  <si>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</si>
  <si>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</si>
  <si>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</si>
  <si>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</si>
  <si>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</si>
  <si>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</si>
  <si>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</si>
  <si>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</si>
  <si>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</si>
  <si>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</si>
  <si>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</si>
  <si>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</si>
  <si>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</si>
  <si>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</si>
  <si>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</si>
  <si>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</si>
  <si>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</si>
  <si>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</si>
  <si>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</si>
  <si>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</si>
  <si>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</si>
  <si>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</si>
  <si>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</si>
  <si>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</si>
  <si>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</si>
  <si>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</si>
  <si>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</si>
  <si>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</si>
  <si>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</si>
  <si>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</si>
  <si>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</si>
  <si>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</si>
  <si>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</si>
  <si>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</si>
  <si>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</si>
  <si>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</si>
  <si>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</si>
  <si>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</si>
  <si>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</si>
  <si>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</si>
  <si>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</si>
  <si>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</si>
  <si>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</si>
  <si>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</si>
  <si>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</si>
  <si>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</si>
  <si>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</si>
  <si>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</si>
  <si>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</si>
  <si>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</si>
  <si>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</si>
  <si>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</si>
  <si>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</si>
  <si>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</si>
  <si>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</si>
  <si>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</si>
  <si>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</si>
  <si>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</si>
  <si>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</si>
  <si>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</si>
  <si>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</si>
  <si>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</si>
  <si>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</si>
  <si>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</si>
  <si>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</si>
  <si>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</si>
  <si>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</si>
  <si>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</si>
  <si>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</si>
  <si>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</si>
  <si>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</si>
  <si>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</si>
  <si>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</si>
  <si>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</si>
  <si>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</si>
  <si>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</si>
  <si>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</si>
  <si>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</si>
  <si>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</si>
  <si>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</si>
  <si>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</si>
  <si>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</si>
  <si>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</si>
  <si>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</si>
  <si>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</si>
  <si>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</si>
  <si>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</si>
  <si>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</si>
  <si>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</si>
  <si>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</si>
  <si>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</si>
  <si>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</si>
  <si>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</si>
  <si>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</si>
  <si>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</si>
  <si>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</si>
  <si>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</si>
  <si>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</si>
  <si>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</si>
  <si>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</si>
  <si>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</si>
  <si>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</si>
  <si>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</si>
  <si>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</si>
  <si>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</si>
  <si>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</si>
  <si>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</si>
  <si>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</si>
  <si>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</si>
  <si>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</si>
  <si>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</si>
  <si>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</si>
  <si>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</si>
  <si>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</si>
  <si>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</si>
  <si>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</si>
  <si>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</si>
  <si>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</si>
  <si>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</si>
  <si>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</si>
  <si>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</si>
  <si>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</si>
  <si>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</si>
  <si>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</si>
  <si>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</si>
  <si>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</si>
  <si>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</si>
  <si>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</si>
  <si>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</si>
  <si>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</si>
  <si>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</si>
  <si>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</si>
  <si>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</si>
  <si>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</si>
  <si>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</si>
  <si>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</si>
  <si>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</si>
  <si>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</si>
  <si>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</si>
  <si>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</si>
  <si>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</si>
  <si>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</si>
  <si>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</si>
  <si>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</si>
  <si>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</si>
  <si>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</si>
  <si>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</si>
  <si>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</si>
  <si>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</si>
  <si>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</si>
  <si>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</si>
  <si>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</si>
  <si>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</si>
  <si>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</si>
  <si>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</si>
  <si>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</si>
  <si>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</si>
  <si>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</si>
  <si>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</si>
  <si>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</si>
  <si>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</si>
  <si>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</si>
  <si>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</si>
  <si>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</si>
  <si>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</si>
  <si>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</si>
  <si>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</si>
  <si>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</si>
  <si>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</si>
  <si>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</si>
  <si>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</si>
  <si>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</si>
  <si>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</si>
  <si>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</si>
  <si>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</si>
  <si>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</si>
  <si>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</si>
  <si>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</si>
  <si>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</si>
  <si>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</si>
  <si>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</si>
  <si>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</si>
  <si>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</si>
  <si>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</si>
  <si>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</si>
  <si>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</si>
  <si>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</si>
  <si>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</si>
  <si>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</si>
  <si>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</si>
  <si>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</si>
  <si>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</si>
  <si>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</si>
  <si>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</si>
  <si>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</si>
  <si>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</si>
  <si>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</si>
  <si>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</si>
  <si>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</si>
  <si>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</si>
  <si>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</si>
  <si>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</si>
  <si>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</si>
  <si>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</si>
  <si>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</si>
  <si>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</si>
  <si>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</si>
  <si>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</si>
  <si>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</si>
  <si>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</si>
  <si>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</si>
  <si>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</si>
  <si>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</si>
  <si>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</si>
  <si>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</si>
  <si>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</si>
  <si>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</si>
  <si>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</si>
  <si>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</si>
  <si>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</si>
  <si>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</si>
  <si>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</si>
  <si>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</si>
  <si>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</si>
  <si>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</si>
  <si>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</si>
  <si>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</si>
  <si>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</si>
  <si>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</si>
  <si>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</si>
  <si>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</si>
  <si>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</si>
  <si>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</si>
  <si>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</si>
  <si>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</si>
  <si>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</si>
  <si>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</si>
  <si>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</si>
  <si>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</si>
  <si>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</si>
  <si>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</si>
  <si>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</si>
  <si>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</si>
  <si>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</si>
  <si>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</si>
  <si>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</si>
  <si>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</si>
  <si>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</si>
  <si>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</si>
  <si>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</si>
  <si>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</si>
  <si>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</si>
  <si>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</si>
  <si>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</si>
  <si>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</si>
  <si>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</si>
  <si>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</si>
  <si>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</si>
  <si>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</si>
  <si>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</si>
  <si>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</si>
  <si>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</si>
  <si>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</si>
  <si>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</si>
  <si>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</si>
  <si>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</si>
  <si>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</si>
  <si>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</si>
  <si>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</si>
  <si>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</si>
  <si>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</si>
  <si>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</si>
  <si>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</si>
  <si>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</si>
  <si>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</si>
  <si>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</si>
  <si>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</si>
  <si>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</si>
  <si>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</si>
  <si>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</si>
  <si>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</si>
  <si>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</si>
  <si>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</si>
  <si>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</si>
  <si>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</si>
  <si>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</si>
  <si>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</si>
  <si>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</si>
  <si>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</si>
  <si>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</si>
  <si>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</si>
  <si>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</si>
  <si>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</si>
  <si>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</si>
  <si>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</si>
  <si>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</si>
  <si>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</si>
  <si>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</si>
  <si>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</si>
  <si>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</si>
  <si>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</si>
  <si>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</si>
  <si>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</si>
  <si>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</si>
  <si>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</si>
  <si>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</si>
  <si>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</si>
  <si>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</si>
  <si>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</si>
  <si>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</si>
  <si>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</si>
  <si>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</si>
  <si>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</si>
  <si>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</si>
  <si>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</si>
  <si>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</si>
  <si>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</si>
  <si>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</si>
  <si>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</si>
  <si>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</si>
  <si>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</si>
  <si>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</si>
  <si>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</si>
  <si>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</si>
  <si>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</si>
  <si>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</si>
  <si>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</si>
  <si>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</si>
  <si>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</si>
  <si>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</si>
  <si>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</si>
  <si>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</si>
  <si>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</si>
  <si>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</si>
  <si>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</si>
  <si>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</si>
  <si>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</si>
  <si>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</si>
  <si>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</si>
  <si>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</si>
  <si>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</si>
  <si>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</si>
  <si>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</si>
  <si>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</si>
  <si>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</si>
  <si>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</si>
  <si>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</si>
  <si>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</si>
  <si>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</si>
  <si>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</si>
  <si>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</si>
  <si>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</si>
  <si>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</si>
  <si>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</si>
  <si>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</si>
  <si>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</si>
  <si>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</si>
  <si>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</si>
  <si>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</si>
  <si>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</si>
  <si>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</si>
  <si>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</si>
  <si>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</si>
  <si>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</si>
  <si>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</si>
  <si>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</si>
  <si>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</si>
  <si>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</si>
  <si>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</si>
  <si>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</si>
  <si>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</si>
  <si>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</si>
  <si>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</si>
  <si>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</si>
  <si>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</si>
  <si>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</si>
  <si>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</si>
  <si>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</si>
  <si>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</si>
  <si>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</si>
  <si>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</si>
  <si>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</si>
  <si>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</si>
  <si>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</si>
  <si>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</si>
  <si>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</si>
  <si>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</si>
  <si>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</si>
  <si>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</si>
  <si>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</si>
  <si>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</si>
  <si>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</si>
  <si>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</si>
  <si>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</si>
  <si>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</si>
  <si>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</si>
  <si>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</si>
  <si>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</si>
  <si>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</si>
  <si>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</si>
  <si>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</si>
  <si>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</si>
  <si>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</si>
  <si>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</si>
  <si>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</si>
  <si>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</si>
  <si>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</si>
  <si>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</si>
  <si>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</si>
  <si>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</si>
  <si>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</si>
  <si>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</si>
  <si>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</si>
  <si>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</si>
  <si>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</si>
  <si>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</si>
  <si>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</si>
  <si>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</si>
  <si>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</si>
  <si>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</si>
  <si>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</si>
  <si>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</si>
  <si>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</si>
  <si>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</si>
  <si>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</si>
  <si>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</si>
  <si>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</si>
  <si>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</si>
  <si>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</si>
  <si>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</si>
  <si>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</si>
  <si>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</si>
  <si>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</si>
  <si>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</si>
  <si>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</si>
  <si>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</si>
  <si>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</si>
  <si>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</si>
  <si>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</si>
  <si>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</si>
  <si>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</si>
  <si>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</si>
  <si>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</si>
  <si>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</si>
  <si>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</si>
  <si>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</si>
  <si>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</si>
  <si>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</si>
  <si>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</si>
  <si>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</si>
  <si>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</si>
  <si>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</si>
  <si>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</si>
  <si>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</si>
  <si>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</si>
  <si>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</si>
  <si>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</si>
  <si>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</si>
  <si>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</si>
  <si>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</si>
  <si>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</si>
  <si>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</si>
  <si>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</si>
  <si>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</si>
  <si>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</si>
  <si>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</si>
  <si>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</si>
  <si>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</si>
  <si>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</si>
  <si>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</si>
  <si>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</si>
  <si>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</si>
  <si>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</si>
  <si>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</si>
  <si>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</si>
  <si>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</si>
  <si>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</si>
  <si>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</si>
  <si>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</si>
  <si>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</si>
  <si>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</si>
  <si>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</si>
  <si>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</si>
  <si>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</si>
  <si>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</si>
  <si>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</si>
  <si>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</si>
  <si>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</si>
  <si>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</si>
  <si>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</si>
  <si>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</si>
  <si>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</si>
  <si>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</si>
  <si>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</si>
  <si>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</si>
  <si>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</si>
  <si>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</si>
  <si>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</si>
  <si>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</si>
  <si>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</si>
  <si>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</si>
  <si>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</si>
  <si>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</si>
  <si>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</si>
  <si>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</si>
  <si>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</si>
  <si>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</si>
  <si>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</si>
  <si>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</si>
  <si>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</si>
  <si>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</si>
  <si>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</si>
  <si>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</si>
  <si>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</si>
  <si>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</si>
  <si>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</si>
  <si>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</si>
  <si>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</si>
  <si>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</si>
  <si>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</si>
  <si>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</si>
  <si>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</si>
  <si>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</si>
  <si>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</si>
  <si>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</si>
  <si>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</si>
  <si>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</si>
  <si>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</si>
  <si>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</si>
  <si>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</si>
  <si>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</si>
  <si>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</si>
  <si>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</si>
  <si>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</si>
  <si>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</si>
  <si>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</si>
  <si>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</si>
  <si>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</si>
  <si>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</si>
  <si>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</si>
  <si>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</si>
  <si>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</si>
  <si>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</si>
  <si>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</si>
  <si>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</si>
  <si>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</si>
  <si>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</si>
  <si>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</si>
  <si>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</si>
  <si>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</si>
  <si>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</si>
  <si>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</si>
  <si>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</si>
  <si>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</si>
  <si>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</si>
  <si>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</si>
  <si>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</si>
  <si>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</si>
  <si>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</si>
  <si>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</si>
  <si>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</si>
  <si>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</si>
  <si>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</si>
  <si>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</si>
  <si>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</si>
  <si>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</si>
  <si>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</si>
  <si>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</si>
  <si>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</si>
  <si>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</si>
  <si>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</si>
  <si>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</si>
  <si>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</si>
  <si>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</si>
  <si>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</si>
  <si>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</si>
  <si>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</si>
  <si>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</si>
  <si>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</si>
  <si>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</si>
  <si>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</si>
  <si>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</si>
  <si>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</si>
  <si>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</si>
  <si>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</si>
  <si>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</si>
  <si>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</si>
  <si>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</si>
  <si>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</si>
  <si>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</si>
  <si>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</si>
  <si>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</si>
  <si>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</si>
  <si>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</si>
  <si>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</si>
  <si>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</si>
  <si>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</si>
  <si>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</si>
  <si>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</si>
  <si>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</si>
  <si>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</si>
  <si>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</si>
  <si>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</si>
  <si>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</si>
  <si>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</si>
  <si>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</si>
  <si>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</si>
  <si>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</si>
  <si>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</si>
  <si>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</si>
  <si>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</si>
  <si>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</si>
  <si>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</si>
  <si>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</si>
  <si>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</si>
  <si>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</si>
  <si>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</si>
  <si>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</si>
  <si>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</si>
  <si>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</si>
  <si>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</si>
  <si>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</si>
  <si>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</si>
  <si>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</si>
  <si>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</si>
  <si>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</si>
  <si>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</si>
  <si>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</si>
  <si>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</si>
  <si>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</si>
  <si>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</si>
  <si>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</si>
  <si>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</si>
  <si>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</si>
  <si>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</si>
  <si>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</si>
  <si>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</si>
  <si>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</si>
  <si>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</si>
  <si>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</si>
  <si>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</si>
  <si>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</si>
  <si>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</si>
  <si>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</si>
  <si>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</si>
  <si>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</si>
  <si>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</si>
  <si>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</si>
  <si>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</si>
  <si>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</si>
  <si>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</si>
  <si>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</si>
  <si>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</si>
  <si>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</si>
  <si>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</si>
  <si>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</si>
  <si>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</si>
  <si>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</si>
  <si>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</si>
  <si>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</si>
  <si>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</si>
  <si>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</si>
  <si>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</si>
  <si>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</si>
  <si>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</si>
  <si>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</si>
  <si>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</si>
  <si>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</si>
  <si>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</si>
  <si>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</si>
  <si>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</si>
  <si>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</si>
  <si>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</si>
  <si>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</si>
  <si>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</si>
  <si>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</si>
  <si>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</si>
  <si>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</si>
  <si>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</si>
  <si>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</si>
  <si>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</si>
  <si>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</si>
  <si>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</si>
  <si>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</si>
  <si>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</si>
  <si>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</si>
  <si>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</si>
  <si>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</si>
  <si>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</si>
  <si>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</si>
  <si>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</si>
  <si>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</si>
  <si>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</si>
  <si>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</si>
  <si>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</si>
  <si>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</si>
  <si>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</si>
  <si>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</si>
  <si>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</si>
  <si>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</si>
  <si>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</si>
  <si>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</si>
  <si>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</si>
  <si>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</si>
  <si>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</si>
  <si>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</si>
  <si>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</si>
  <si>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</si>
  <si>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</si>
  <si>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</si>
  <si>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</si>
  <si>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</si>
  <si>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</si>
  <si>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</si>
  <si>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</si>
  <si>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</si>
  <si>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</si>
  <si>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</si>
  <si>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</si>
  <si>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</si>
  <si>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</si>
  <si>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</si>
  <si>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</si>
  <si>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</si>
  <si>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</si>
  <si>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</si>
  <si>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</si>
  <si>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</si>
  <si>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</si>
  <si>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</si>
  <si>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</si>
  <si>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</si>
  <si>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</si>
  <si>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</si>
  <si>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</si>
  <si>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</si>
  <si>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</si>
  <si>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</si>
  <si>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</si>
  <si>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</si>
  <si>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</si>
  <si>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</si>
  <si>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</si>
  <si>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</si>
  <si>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</si>
  <si>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</si>
  <si>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</si>
  <si>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</si>
  <si>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</si>
  <si>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</si>
  <si>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</si>
  <si>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</si>
  <si>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</si>
  <si>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</si>
  <si>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</si>
  <si>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</si>
  <si>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</si>
  <si>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</si>
  <si>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</si>
  <si>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</si>
  <si>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</si>
  <si>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</si>
  <si>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</si>
  <si>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</si>
  <si>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</si>
  <si>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</si>
  <si>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</si>
  <si>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</si>
  <si>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</si>
  <si>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</si>
  <si>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</si>
  <si>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</si>
  <si>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</si>
  <si>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</si>
  <si>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</si>
  <si>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</si>
  <si>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</si>
  <si>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</si>
  <si>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</si>
  <si>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</si>
  <si>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</si>
  <si>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</si>
  <si>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</si>
  <si>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</si>
  <si>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</si>
  <si>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</si>
  <si>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</si>
  <si>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</si>
  <si>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</si>
  <si>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</si>
  <si>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</si>
  <si>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</si>
  <si>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</si>
  <si>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</si>
  <si>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</si>
  <si>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</si>
  <si>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</si>
  <si>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</si>
  <si>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</si>
  <si>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</si>
  <si>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</si>
  <si>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</si>
  <si>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</si>
  <si>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</si>
  <si>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</si>
  <si>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</si>
  <si>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</si>
  <si>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</si>
  <si>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</si>
  <si>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</si>
  <si>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</si>
  <si>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</si>
  <si>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</si>
  <si>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</si>
  <si>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</si>
  <si>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</si>
  <si>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</si>
  <si>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</si>
  <si>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</si>
  <si>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</si>
  <si>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</si>
  <si>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</si>
  <si>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</si>
  <si>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</si>
  <si>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</si>
  <si>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</si>
  <si>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</si>
  <si>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</si>
  <si>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</si>
  <si>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</si>
  <si>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</si>
  <si>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</si>
  <si>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</si>
  <si>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</si>
  <si>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</si>
  <si>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</si>
  <si>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</si>
  <si>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</si>
  <si>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</si>
  <si>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</si>
  <si>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</si>
  <si>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</si>
  <si>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</si>
  <si>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</si>
  <si>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</si>
  <si>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</si>
  <si>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</si>
  <si>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</si>
  <si>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</si>
  <si>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</si>
  <si>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</si>
  <si>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</si>
  <si>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</si>
  <si>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</si>
  <si>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</si>
  <si>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</si>
  <si>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</si>
  <si>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</si>
  <si>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</si>
  <si>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</si>
  <si>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</si>
  <si>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</si>
  <si>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</si>
  <si>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</si>
  <si>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</si>
  <si>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</si>
  <si>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</si>
  <si>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</si>
  <si>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</si>
  <si>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</si>
  <si>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</si>
  <si>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</si>
  <si>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</si>
  <si>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</si>
  <si>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</si>
  <si>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</si>
  <si>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</si>
  <si>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</si>
  <si>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</si>
  <si>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</si>
  <si>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</si>
  <si>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</si>
  <si>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</si>
  <si>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</si>
  <si>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</si>
  <si>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</si>
  <si>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</si>
  <si>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</si>
  <si>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</si>
  <si>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</si>
  <si>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</si>
  <si>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</si>
  <si>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</si>
  <si>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</si>
  <si>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</si>
  <si>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</si>
  <si>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</si>
  <si>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</si>
  <si>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</si>
  <si>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</si>
  <si>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</si>
  <si>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</si>
  <si>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</si>
  <si>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</si>
  <si>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</si>
  <si>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</si>
  <si>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</si>
  <si>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</si>
  <si>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</si>
  <si>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</si>
  <si>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</si>
  <si>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</si>
  <si>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</si>
  <si>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</si>
  <si>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</si>
  <si>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</si>
  <si>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</si>
  <si>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</si>
  <si>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</si>
  <si>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</si>
  <si>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</si>
  <si>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</si>
  <si>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</si>
  <si>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</si>
  <si>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</si>
  <si>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</si>
  <si>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</si>
  <si>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</si>
  <si>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</si>
  <si>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</si>
  <si>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</si>
  <si>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</si>
  <si>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</si>
  <si>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</si>
  <si>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</si>
  <si>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</si>
  <si>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</si>
  <si>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</si>
  <si>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</si>
  <si>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</si>
  <si>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</si>
  <si>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</si>
  <si>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</si>
  <si>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</si>
  <si>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</si>
  <si>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</si>
  <si>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</si>
  <si>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</si>
  <si>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</si>
  <si>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</si>
  <si>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</si>
  <si>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</si>
  <si>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</si>
  <si>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</si>
  <si>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</si>
  <si>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</si>
  <si>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</si>
  <si>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</si>
  <si>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</si>
  <si>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</si>
  <si>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</si>
  <si>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</si>
  <si>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</si>
  <si>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</si>
  <si>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</si>
  <si>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</si>
  <si>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</si>
  <si>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</si>
  <si>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</si>
  <si>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</si>
  <si>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</si>
  <si>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</si>
  <si>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</si>
  <si>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</si>
  <si>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</si>
  <si>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</si>
  <si>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</si>
  <si>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</si>
  <si>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</si>
  <si>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</si>
  <si>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</si>
  <si>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</si>
  <si>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</si>
  <si>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</si>
  <si>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</si>
  <si>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</si>
  <si>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</si>
  <si>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</si>
  <si>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</si>
  <si>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</si>
  <si>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</si>
  <si>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</si>
  <si>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</si>
  <si>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</si>
  <si>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</si>
  <si>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</si>
  <si>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</si>
  <si>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</si>
  <si>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</si>
  <si>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</si>
  <si>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</si>
  <si>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</si>
  <si>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</si>
  <si>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</si>
  <si>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</si>
  <si>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</si>
  <si>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</si>
  <si>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</si>
  <si>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</si>
  <si>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</si>
  <si>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</si>
  <si>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</si>
  <si>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</si>
  <si>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</si>
  <si>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</si>
  <si>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</si>
  <si>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</si>
  <si>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</si>
  <si>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</si>
  <si>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</si>
  <si>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</si>
  <si>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</si>
  <si>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</si>
  <si>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</si>
  <si>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</si>
  <si>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</si>
  <si>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</si>
  <si>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</si>
  <si>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</si>
  <si>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</si>
  <si>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</si>
  <si>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</si>
  <si>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</si>
  <si>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</si>
  <si>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</si>
  <si>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</si>
  <si>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</si>
  <si>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</si>
  <si>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</si>
  <si>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</si>
  <si>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</si>
  <si>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</si>
  <si>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</si>
  <si>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</si>
  <si>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</si>
  <si>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</si>
  <si>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</si>
  <si>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</si>
  <si>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</si>
  <si>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</si>
  <si>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</si>
  <si>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</si>
  <si>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</si>
  <si>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</si>
  <si>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</si>
  <si>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</si>
  <si>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</si>
  <si>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</si>
  <si>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</si>
  <si>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</si>
  <si>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</si>
  <si>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</si>
  <si>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</si>
  <si>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</si>
  <si>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</si>
  <si>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</si>
  <si>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</si>
  <si>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</si>
  <si>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</si>
  <si>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</si>
  <si>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</si>
  <si>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</si>
  <si>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</si>
  <si>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</si>
  <si>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</si>
  <si>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</si>
  <si>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</si>
  <si>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</si>
  <si>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</si>
  <si>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</si>
  <si>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</si>
  <si>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</si>
  <si>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</si>
  <si>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</si>
  <si>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</si>
  <si>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</si>
  <si>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</si>
  <si>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</si>
  <si>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</si>
  <si>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</si>
  <si>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</si>
  <si>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</si>
  <si>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</si>
  <si>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</si>
  <si>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</si>
  <si>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</si>
  <si>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</si>
  <si>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</si>
  <si>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</si>
  <si>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</si>
  <si>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</si>
  <si>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</si>
  <si>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</si>
  <si>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</si>
  <si>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</si>
  <si>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</si>
  <si>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</si>
  <si>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</si>
  <si>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</si>
  <si>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</si>
  <si>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</si>
  <si>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</si>
  <si>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</si>
  <si>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</si>
  <si>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</si>
  <si>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</si>
  <si>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</si>
  <si>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</si>
  <si>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</si>
  <si>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</si>
  <si>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</si>
  <si>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</si>
  <si>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</si>
  <si>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</si>
  <si>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</si>
  <si>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</si>
  <si>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</si>
  <si>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</si>
  <si>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</si>
  <si>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</si>
  <si>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</si>
  <si>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</si>
  <si>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</si>
  <si>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</si>
  <si>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</si>
  <si>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</si>
  <si>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</si>
  <si>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</si>
  <si>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</si>
  <si>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</si>
  <si>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</si>
  <si>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</si>
  <si>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</si>
  <si>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</si>
  <si>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</si>
  <si>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</si>
  <si>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</si>
  <si>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</si>
  <si>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</si>
  <si>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</si>
  <si>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</si>
  <si>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</si>
  <si>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</si>
  <si>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</si>
  <si>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</si>
  <si>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</si>
  <si>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</si>
  <si>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</si>
  <si>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</si>
  <si>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</si>
  <si>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</si>
  <si>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</si>
  <si>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</si>
  <si>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</si>
  <si>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</si>
  <si>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</si>
  <si>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</si>
  <si>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</si>
  <si>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</si>
  <si>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</si>
  <si>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</si>
  <si>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</si>
  <si>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</si>
  <si>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</si>
  <si>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</si>
  <si>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</si>
  <si>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</si>
  <si>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</si>
  <si>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</si>
  <si>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</si>
  <si>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</si>
  <si>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</si>
  <si>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</si>
  <si>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</si>
  <si>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</si>
  <si>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</si>
  <si>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</si>
  <si>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</si>
  <si>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</si>
  <si>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</si>
  <si>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</si>
  <si>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</si>
  <si>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</si>
  <si>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</si>
  <si>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</si>
  <si>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</si>
  <si>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</si>
  <si>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</si>
  <si>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</si>
  <si>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</si>
  <si>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</si>
  <si>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</si>
  <si>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</si>
  <si>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</si>
  <si>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</si>
  <si>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</si>
  <si>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</si>
  <si>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</si>
  <si>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</si>
  <si>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</si>
  <si>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</si>
  <si>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</si>
  <si>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</si>
  <si>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</si>
  <si>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</si>
  <si>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</si>
  <si>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</si>
  <si>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</si>
  <si>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</si>
  <si>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</si>
  <si>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</si>
  <si>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</si>
  <si>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</si>
  <si>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</si>
  <si>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</si>
  <si>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</si>
  <si>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</si>
  <si>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</si>
  <si>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</si>
  <si>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</si>
  <si>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</si>
  <si>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</si>
  <si>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</si>
  <si>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</si>
  <si>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</si>
  <si>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</si>
  <si>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</si>
  <si>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</si>
  <si>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</si>
  <si>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</si>
  <si>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</si>
  <si>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</si>
  <si>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</si>
  <si>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</si>
  <si>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</si>
  <si>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</si>
  <si>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</si>
  <si>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</si>
  <si>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</si>
  <si>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</si>
  <si>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</si>
  <si>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</si>
  <si>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</si>
  <si>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</si>
  <si>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</si>
  <si>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</si>
  <si>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</si>
  <si>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</si>
  <si>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</si>
  <si>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</si>
  <si>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</si>
  <si>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</si>
  <si>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</si>
  <si>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</si>
  <si>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</si>
  <si>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</si>
  <si>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</si>
  <si>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</si>
  <si>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</si>
  <si>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</si>
  <si>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</si>
  <si>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</si>
  <si>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</si>
  <si>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</si>
  <si>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</si>
  <si>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</si>
  <si>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</si>
  <si>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</si>
  <si>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</si>
  <si>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</si>
  <si>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</si>
  <si>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</si>
  <si>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</si>
  <si>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</si>
  <si>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</si>
  <si>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</si>
  <si>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</si>
  <si>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</si>
  <si>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</si>
  <si>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</si>
  <si>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</si>
  <si>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</si>
  <si>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</si>
  <si>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</si>
  <si>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</si>
  <si>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</si>
  <si>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</si>
  <si>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</si>
  <si>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</si>
  <si>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</si>
  <si>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</si>
  <si>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</si>
  <si>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</si>
  <si>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</si>
  <si>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</si>
  <si>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</si>
  <si>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</si>
  <si>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</si>
  <si>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</si>
  <si>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</si>
  <si>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</si>
  <si>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</si>
  <si>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</si>
  <si>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</si>
  <si>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</si>
  <si>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</si>
  <si>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</si>
  <si>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</si>
  <si>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</si>
  <si>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</si>
  <si>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</si>
  <si>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</si>
  <si>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</si>
  <si>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</si>
  <si>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</si>
  <si>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</si>
  <si>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</si>
  <si>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</si>
  <si>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</si>
  <si>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</si>
  <si>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</si>
  <si>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</si>
  <si>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</si>
  <si>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</si>
  <si>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</si>
  <si>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</si>
  <si>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</si>
  <si>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</si>
  <si>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</si>
  <si>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</si>
  <si>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</si>
  <si>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</si>
  <si>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</si>
  <si>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</si>
  <si>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</si>
  <si>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</si>
  <si>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</si>
  <si>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</si>
  <si>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</si>
  <si>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</si>
  <si>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</si>
  <si>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</si>
  <si>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</si>
  <si>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</si>
  <si>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</si>
  <si>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</si>
  <si>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</si>
  <si>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</si>
  <si>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</si>
  <si>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</si>
  <si>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</si>
  <si>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</si>
  <si>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</si>
  <si>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</si>
  <si>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</si>
  <si>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</si>
  <si>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</si>
  <si>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</si>
  <si>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</si>
  <si>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</si>
  <si>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</si>
  <si>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</si>
  <si>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</si>
  <si>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</si>
  <si>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</si>
  <si>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</si>
  <si>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</si>
  <si>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</si>
  <si>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</si>
  <si>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</si>
  <si>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</si>
  <si>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</si>
  <si>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</si>
  <si>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</si>
  <si>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</si>
  <si>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</si>
  <si>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</si>
  <si>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</si>
  <si>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</si>
  <si>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</si>
  <si>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</si>
  <si>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</si>
  <si>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</si>
  <si>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</si>
  <si>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</si>
  <si>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</si>
  <si>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</si>
  <si>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</si>
  <si>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</si>
  <si>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</si>
  <si>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</si>
  <si>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</si>
  <si>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</si>
  <si>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</si>
  <si>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</si>
  <si>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</si>
  <si>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</si>
  <si>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</si>
  <si>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</si>
  <si>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</si>
  <si>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</si>
  <si>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</si>
  <si>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</si>
  <si>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</si>
  <si>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</si>
  <si>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</si>
  <si>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</si>
  <si>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</si>
  <si>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</si>
  <si>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</si>
  <si>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</si>
  <si>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</si>
  <si>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</si>
  <si>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</si>
  <si>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</si>
  <si>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</si>
  <si>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</si>
  <si>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</si>
  <si>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</si>
  <si>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</si>
  <si>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</si>
  <si>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</si>
  <si>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</si>
  <si>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</si>
  <si>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</si>
  <si>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</si>
  <si>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</si>
  <si>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</si>
  <si>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</si>
  <si>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</si>
  <si>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</si>
  <si>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</si>
  <si>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</si>
  <si>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</si>
  <si>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</si>
  <si>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</si>
  <si>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</si>
  <si>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</si>
  <si>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</si>
  <si>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</si>
  <si>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</si>
  <si>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</si>
  <si>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</si>
  <si>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</si>
  <si>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</si>
  <si>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</si>
  <si>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</si>
  <si>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</si>
  <si>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</si>
  <si>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</si>
  <si>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</si>
  <si>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</si>
  <si>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</si>
  <si>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</si>
  <si>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</si>
  <si>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</si>
  <si>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</si>
  <si>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</si>
  <si>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</si>
  <si>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</si>
  <si>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</si>
  <si>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</si>
  <si>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</si>
  <si>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</si>
  <si>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</si>
  <si>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</si>
  <si>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</si>
  <si>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</si>
  <si>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</si>
  <si>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</si>
  <si>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</si>
  <si>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</si>
  <si>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</si>
  <si>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</si>
  <si>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</si>
  <si>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</si>
  <si>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</si>
  <si>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</si>
  <si>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</si>
  <si>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</si>
  <si>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</si>
  <si>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</si>
  <si>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</si>
  <si>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</si>
  <si>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</si>
  <si>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</si>
  <si>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</si>
  <si>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</si>
  <si>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</si>
  <si>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</si>
  <si>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</si>
  <si>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</si>
  <si>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</si>
  <si>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</si>
  <si>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</si>
  <si>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</si>
  <si>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</si>
  <si>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</si>
  <si>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</si>
  <si>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</si>
  <si>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</si>
  <si>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</si>
  <si>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</si>
  <si>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</si>
  <si>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</si>
  <si>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</si>
  <si>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</si>
  <si>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</si>
  <si>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</si>
  <si>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</si>
  <si>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</si>
  <si>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</si>
  <si>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</si>
  <si>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</si>
  <si>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</si>
  <si>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</si>
  <si>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</si>
  <si>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</si>
  <si>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</si>
  <si>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</si>
  <si>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</si>
  <si>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</si>
  <si>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</si>
  <si>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</si>
  <si>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</si>
  <si>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</si>
  <si>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</si>
  <si>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</si>
  <si>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</si>
  <si>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</si>
  <si>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</si>
  <si>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</si>
  <si>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</si>
  <si>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</si>
  <si>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</si>
  <si>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</si>
  <si>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</si>
  <si>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</si>
  <si>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</si>
  <si>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</si>
  <si>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</si>
  <si>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</si>
  <si>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</si>
  <si>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</si>
  <si>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</si>
  <si>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</si>
  <si>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</si>
  <si>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</si>
  <si>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</si>
  <si>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</si>
  <si>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</si>
  <si>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</si>
  <si>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</si>
  <si>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</si>
  <si>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</si>
  <si>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</si>
  <si>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</si>
  <si>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</si>
  <si>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</si>
  <si>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</si>
  <si>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</si>
  <si>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</si>
  <si>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</si>
  <si>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</si>
  <si>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</si>
  <si>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</si>
  <si>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</si>
  <si>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</si>
  <si>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</si>
  <si>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</si>
  <si>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</si>
  <si>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</si>
  <si>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</si>
  <si>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</si>
  <si>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</si>
  <si>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</si>
  <si>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</si>
  <si>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</si>
  <si>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</si>
  <si>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</si>
  <si>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</si>
  <si>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</si>
  <si>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</si>
  <si>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</si>
  <si>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</si>
  <si>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</si>
  <si>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</si>
  <si>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</si>
  <si>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</si>
  <si>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</si>
  <si>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</si>
  <si>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</si>
  <si>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</si>
  <si>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</si>
  <si>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</si>
  <si>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</si>
  <si>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</si>
  <si>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</si>
  <si>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</si>
  <si>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</si>
  <si>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</si>
  <si>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</si>
  <si>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</si>
  <si>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</si>
  <si>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</si>
  <si>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</si>
  <si>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</si>
  <si>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</si>
  <si>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</si>
  <si>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</si>
  <si>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</si>
  <si>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</si>
  <si>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</si>
  <si>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</si>
  <si>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</si>
  <si>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</si>
  <si>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</si>
  <si>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</si>
  <si>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</si>
  <si>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</si>
  <si>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</si>
  <si>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</si>
  <si>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</si>
  <si>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</si>
  <si>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</si>
  <si>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</si>
  <si>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</si>
  <si>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</si>
  <si>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</si>
  <si>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</si>
  <si>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</si>
  <si>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</si>
  <si>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</si>
  <si>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</si>
  <si>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</si>
  <si>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</si>
  <si>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</si>
  <si>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</si>
  <si>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</si>
  <si>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</si>
  <si>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</si>
  <si>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</si>
  <si>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</si>
  <si>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</si>
  <si>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</si>
  <si>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</si>
  <si>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</si>
  <si>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</si>
  <si>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</si>
  <si>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</si>
  <si>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</si>
  <si>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</si>
  <si>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</si>
  <si>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</si>
  <si>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</si>
  <si>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</si>
  <si>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</si>
  <si>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</si>
  <si>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</si>
  <si>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</si>
  <si>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</si>
  <si>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</si>
  <si>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</si>
  <si>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</si>
  <si>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</si>
  <si>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</si>
  <si>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</si>
  <si>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</si>
  <si>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</si>
  <si>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</si>
  <si>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</si>
  <si>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</si>
  <si>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</si>
  <si>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</si>
  <si>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</si>
  <si>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</si>
  <si>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</si>
  <si>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</si>
  <si>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</si>
  <si>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</si>
  <si>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</si>
  <si>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</si>
  <si>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</si>
  <si>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</si>
  <si>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</si>
  <si>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</si>
  <si>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</si>
  <si>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</si>
  <si>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</si>
  <si>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</si>
  <si>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</si>
  <si>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</si>
  <si>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</si>
  <si>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</si>
  <si>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</si>
  <si>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</si>
  <si>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</si>
  <si>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</si>
  <si>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</si>
  <si>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</si>
  <si>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</si>
  <si>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</si>
  <si>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</si>
  <si>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</si>
  <si>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</si>
  <si>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</si>
  <si>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</si>
  <si>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</si>
  <si>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</si>
  <si>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</si>
  <si>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</si>
  <si>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</si>
  <si>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</si>
  <si>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</si>
  <si>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</si>
  <si>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</si>
  <si>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</si>
  <si>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</si>
  <si>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</si>
  <si>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</si>
  <si>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</si>
  <si>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</si>
  <si>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</si>
  <si>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</si>
  <si>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</si>
  <si>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</si>
  <si>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</si>
  <si>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</si>
  <si>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</si>
  <si>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</si>
  <si>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</si>
  <si>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</si>
  <si>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</si>
  <si>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</si>
  <si>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</si>
  <si>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</si>
  <si>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</si>
  <si>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</si>
  <si>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</si>
  <si>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</si>
  <si>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</si>
  <si>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</si>
  <si>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</si>
  <si>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</si>
  <si>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</si>
  <si>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</si>
  <si>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</si>
  <si>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</si>
  <si>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</si>
  <si>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</si>
  <si>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</si>
  <si>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</si>
  <si>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</si>
  <si>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</si>
  <si>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</si>
  <si>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</si>
  <si>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</si>
  <si>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</si>
  <si>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</si>
  <si>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</si>
  <si>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</si>
  <si>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</si>
  <si>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</si>
  <si>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</si>
  <si>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</si>
  <si>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</si>
  <si>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</si>
  <si>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</si>
  <si>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</si>
  <si>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</si>
  <si>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</si>
  <si>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</si>
  <si>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</si>
  <si>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</si>
  <si>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</si>
  <si>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</si>
  <si>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</si>
  <si>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</si>
  <si>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</si>
  <si>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</si>
  <si>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</si>
  <si>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</si>
  <si>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</si>
  <si>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</si>
  <si>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</si>
  <si>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</si>
  <si>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</si>
  <si>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</si>
  <si>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</si>
  <si>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</si>
  <si>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</si>
  <si>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</si>
  <si>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</si>
  <si>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</si>
  <si>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</si>
  <si>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</si>
  <si>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</si>
  <si>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</si>
  <si>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</si>
  <si>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</si>
  <si>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</si>
  <si>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</si>
  <si>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</si>
  <si>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</si>
  <si>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</si>
  <si>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</si>
  <si>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</si>
  <si>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</si>
  <si>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</si>
  <si>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</si>
  <si>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</si>
  <si>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</si>
  <si>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</si>
  <si>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</si>
  <si>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</si>
  <si>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</si>
  <si>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</si>
  <si>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</si>
  <si>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</si>
  <si>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</si>
  <si>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</si>
  <si>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</si>
  <si>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</si>
  <si>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</si>
  <si>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</si>
  <si>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</si>
  <si>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</si>
  <si>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</si>
  <si>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</si>
  <si>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</si>
  <si>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</si>
  <si>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</si>
  <si>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</si>
  <si>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</si>
  <si>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</si>
  <si>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</si>
  <si>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</si>
  <si>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</si>
  <si>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</si>
  <si>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</si>
  <si>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</si>
  <si>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</si>
  <si>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</si>
  <si>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</si>
  <si>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</si>
  <si>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</si>
  <si>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</si>
  <si>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</si>
  <si>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</si>
  <si>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</si>
  <si>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</si>
  <si>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</si>
  <si>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</si>
  <si>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</si>
  <si>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</si>
  <si>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</si>
  <si>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</si>
  <si>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</si>
  <si>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</si>
  <si>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</si>
  <si>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</si>
  <si>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</si>
  <si>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</si>
  <si>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</si>
  <si>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</si>
  <si>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</si>
  <si>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</si>
  <si>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</si>
  <si>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</si>
  <si>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</si>
  <si>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</si>
  <si>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</si>
  <si>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</si>
  <si>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</si>
  <si>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</si>
  <si>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</si>
  <si>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</si>
  <si>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</si>
  <si>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</si>
  <si>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</si>
  <si>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</si>
  <si>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</si>
  <si>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</si>
  <si>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</si>
  <si>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</si>
  <si>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</si>
  <si>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</si>
  <si>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</si>
  <si>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</si>
  <si>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</si>
  <si>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</si>
  <si>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</si>
  <si>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</si>
  <si>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</si>
  <si>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</si>
  <si>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</si>
  <si>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</si>
  <si>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</si>
  <si>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</si>
  <si>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</si>
  <si>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</si>
  <si>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</si>
  <si>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</si>
  <si>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</si>
  <si>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</si>
  <si>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</si>
  <si>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</si>
  <si>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</si>
  <si>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</si>
  <si>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</si>
  <si>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</si>
  <si>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</si>
  <si>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</si>
  <si>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</si>
  <si>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</si>
  <si>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</si>
  <si>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</si>
  <si>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</si>
  <si>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</si>
  <si>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</si>
  <si>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</si>
  <si>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</si>
  <si>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</si>
  <si>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</si>
  <si>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</si>
  <si>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</si>
  <si>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</si>
  <si>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</si>
  <si>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</si>
  <si>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</si>
  <si>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</si>
  <si>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</si>
  <si>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</si>
  <si>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</si>
  <si>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</si>
  <si>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</si>
  <si>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</si>
  <si>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</si>
  <si>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</si>
  <si>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</si>
  <si>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</si>
  <si>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</si>
  <si>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</si>
  <si>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</si>
  <si>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</si>
  <si>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</si>
  <si>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</si>
  <si>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</si>
  <si>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</si>
  <si>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</si>
  <si>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</si>
  <si>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</si>
  <si>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</si>
  <si>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</si>
  <si>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</si>
  <si>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</si>
  <si>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</si>
  <si>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</si>
  <si>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</si>
  <si>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</si>
  <si>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</si>
  <si>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</si>
  <si>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</si>
  <si>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</si>
  <si>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</si>
  <si>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</si>
  <si>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</si>
  <si>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</si>
  <si>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</si>
  <si>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</si>
  <si>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</si>
  <si>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</si>
  <si>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</si>
  <si>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</si>
  <si>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</si>
  <si>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</si>
  <si>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</si>
  <si>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</si>
  <si>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</si>
  <si>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</si>
  <si>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</si>
  <si>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</si>
  <si>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</si>
  <si>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</si>
  <si>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</si>
  <si>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</si>
  <si>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</si>
  <si>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</si>
  <si>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</si>
  <si>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</si>
  <si>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</si>
  <si>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</si>
  <si>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</si>
  <si>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</si>
  <si>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</si>
  <si>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</si>
  <si>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</si>
  <si>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</si>
  <si>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</si>
  <si>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</si>
  <si>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</si>
  <si>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</si>
  <si>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</si>
  <si>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</si>
  <si>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</si>
  <si>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</si>
  <si>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</si>
  <si>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</si>
  <si>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</si>
  <si>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</si>
  <si>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</si>
  <si>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</si>
  <si>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</si>
  <si>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</si>
  <si>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</si>
  <si>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</si>
  <si>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</si>
  <si>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</si>
  <si>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</si>
  <si>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</si>
  <si>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</si>
  <si>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</si>
  <si>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</si>
  <si>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</si>
  <si>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</si>
  <si>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</si>
  <si>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</si>
  <si>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</si>
  <si>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</si>
  <si>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</si>
  <si>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</si>
  <si>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</si>
  <si>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</si>
  <si>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</si>
  <si>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</si>
  <si>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</si>
  <si>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</si>
  <si>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</si>
  <si>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</si>
  <si>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</si>
  <si>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</si>
  <si>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</si>
  <si>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</si>
  <si>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</si>
  <si>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</si>
  <si>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</si>
  <si>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</si>
  <si>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</si>
  <si>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</si>
  <si>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</si>
  <si>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</si>
  <si>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</si>
  <si>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</si>
  <si>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</si>
  <si>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</si>
  <si>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</si>
  <si>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</si>
  <si>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</si>
  <si>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</si>
  <si>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</si>
  <si>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</si>
  <si>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</si>
  <si>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</si>
  <si>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</si>
  <si>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</si>
  <si>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</si>
  <si>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</si>
  <si>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</si>
  <si>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</si>
  <si>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</si>
  <si>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</si>
  <si>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</si>
  <si>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</si>
  <si>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</si>
  <si>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</si>
  <si>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</si>
  <si>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</si>
  <si>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</si>
  <si>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</si>
  <si>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</si>
  <si>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</si>
  <si>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</si>
  <si>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</si>
  <si>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</si>
  <si>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</si>
  <si>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</si>
  <si>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</si>
  <si>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</si>
  <si>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</si>
  <si>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</si>
  <si>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</si>
  <si>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</si>
  <si>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</si>
  <si>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</si>
  <si>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</si>
  <si>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</si>
  <si>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</si>
  <si>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</si>
  <si>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</si>
  <si>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</si>
  <si>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</si>
  <si>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</si>
  <si>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</si>
  <si>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</si>
  <si>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</si>
  <si>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</si>
  <si>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</si>
  <si>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</si>
  <si>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</si>
  <si>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</si>
  <si>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</si>
  <si>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</si>
  <si>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</si>
  <si>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</si>
  <si>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</si>
  <si>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</si>
  <si>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</si>
  <si>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</si>
  <si>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</si>
  <si>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</si>
  <si>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</si>
  <si>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</si>
  <si>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</si>
  <si>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</si>
  <si>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</si>
  <si>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</si>
  <si>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</si>
  <si>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</si>
  <si>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</si>
  <si>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</si>
  <si>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</si>
  <si>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</si>
  <si>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</si>
  <si>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</si>
  <si>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</si>
  <si>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</si>
  <si>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</si>
  <si>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</si>
  <si>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</si>
  <si>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</si>
  <si>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</si>
  <si>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</si>
  <si>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</si>
  <si>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</si>
  <si>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</si>
  <si>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</si>
  <si>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</si>
  <si>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</si>
  <si>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</si>
  <si>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</si>
  <si>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</si>
  <si>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</si>
  <si>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</si>
  <si>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</si>
  <si>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</si>
  <si>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</si>
  <si>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</si>
  <si>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</si>
  <si>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</si>
  <si>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</si>
  <si>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</si>
  <si>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</si>
  <si>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</si>
  <si>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</si>
  <si>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</si>
  <si>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</si>
  <si>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</si>
  <si>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</si>
  <si>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</si>
  <si>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</si>
  <si>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</si>
  <si>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</si>
  <si>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</si>
  <si>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</si>
  <si>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</si>
  <si>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</si>
  <si>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</si>
  <si>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</si>
  <si>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</si>
  <si>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</si>
  <si>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</si>
  <si>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</si>
  <si>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</si>
  <si>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</si>
  <si>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</si>
  <si>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</si>
  <si>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</si>
  <si>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</si>
  <si>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</si>
  <si>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</si>
  <si>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</si>
  <si>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</si>
  <si>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</si>
  <si>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</si>
  <si>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</si>
  <si>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</si>
  <si>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</si>
  <si>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</si>
  <si>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</si>
  <si>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</si>
  <si>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</si>
  <si>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</si>
  <si>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</si>
  <si>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</si>
  <si>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</si>
  <si>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</si>
  <si>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</si>
  <si>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</si>
  <si>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</si>
  <si>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</si>
  <si>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</si>
  <si>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</si>
  <si>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</si>
  <si>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</si>
  <si>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</si>
  <si>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</si>
  <si>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</si>
  <si>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</si>
  <si>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</si>
  <si>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</si>
  <si>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</si>
  <si>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</si>
  <si>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</si>
  <si>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</si>
  <si>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</si>
  <si>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</si>
  <si>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</si>
  <si>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</si>
  <si>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</si>
  <si>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</si>
  <si>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</si>
  <si>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</si>
  <si>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</si>
  <si>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</si>
  <si>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</si>
  <si>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</si>
  <si>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</si>
  <si>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</si>
  <si>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</si>
  <si>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</si>
  <si>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</si>
  <si>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</si>
  <si>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</si>
  <si>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</si>
  <si>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</si>
  <si>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</si>
  <si>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</si>
  <si>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</si>
  <si>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</si>
  <si>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</si>
  <si>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</si>
  <si>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</si>
  <si>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</si>
  <si>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</si>
  <si>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</si>
  <si>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</si>
  <si>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</si>
  <si>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</si>
  <si>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</si>
  <si>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</si>
  <si>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</si>
  <si>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</si>
  <si>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</si>
  <si>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</si>
  <si>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</si>
  <si>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</si>
  <si>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</si>
  <si>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</si>
  <si>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</si>
  <si>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</si>
  <si>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</si>
  <si>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</si>
  <si>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</si>
  <si>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</si>
  <si>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</si>
  <si>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</si>
  <si>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</si>
  <si>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</si>
  <si>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</si>
  <si>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</si>
  <si>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</si>
  <si>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</si>
  <si>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</si>
  <si>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</si>
  <si>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</si>
  <si>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</si>
  <si>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</si>
  <si>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</si>
  <si>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</si>
  <si>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</si>
  <si>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</si>
  <si>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</si>
  <si>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</si>
  <si>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</si>
  <si>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</si>
  <si>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</si>
  <si>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</si>
  <si>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</si>
  <si>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</si>
  <si>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</si>
  <si>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</si>
  <si>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</si>
  <si>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</si>
  <si>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</si>
  <si>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</si>
  <si>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</si>
  <si>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</si>
  <si>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</si>
  <si>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</si>
  <si>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</si>
  <si>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</si>
  <si>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</si>
  <si>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</si>
  <si>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</si>
  <si>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</si>
  <si>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</si>
  <si>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</si>
  <si>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</si>
  <si>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</si>
  <si>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</si>
  <si>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</si>
  <si>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</si>
  <si>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</si>
  <si>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</si>
  <si>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</si>
  <si>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</si>
  <si>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</si>
  <si>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</si>
  <si>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</si>
  <si>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</si>
  <si>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</si>
  <si>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</si>
  <si>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</si>
  <si>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</si>
  <si>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</si>
  <si>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</si>
  <si>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</si>
  <si>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</si>
  <si>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</si>
  <si>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</si>
  <si>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</si>
  <si>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</si>
  <si>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</si>
  <si>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</si>
  <si>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</si>
  <si>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</si>
  <si>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</si>
  <si>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</si>
  <si>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</si>
  <si>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</si>
  <si>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</si>
  <si>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</si>
  <si>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</si>
  <si>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</si>
  <si>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</si>
  <si>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</si>
  <si>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</si>
  <si>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</si>
  <si>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</si>
  <si>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</si>
  <si>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</si>
  <si>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</si>
  <si>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</si>
  <si>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</si>
  <si>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</si>
  <si>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</si>
  <si>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</si>
  <si>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</si>
  <si>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</si>
  <si>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</si>
  <si>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</si>
  <si>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</si>
  <si>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</si>
  <si>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</si>
  <si>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</si>
  <si>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</si>
  <si>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</si>
  <si>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</si>
  <si>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</si>
  <si>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</si>
  <si>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</si>
  <si>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</si>
  <si>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</si>
  <si>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</si>
  <si>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</si>
  <si>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</si>
  <si>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</si>
  <si>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</si>
  <si>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</si>
  <si>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</si>
  <si>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</si>
  <si>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</si>
  <si>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</si>
  <si>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</si>
  <si>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</si>
  <si>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</si>
  <si>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</si>
  <si>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</si>
  <si>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</si>
  <si>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</si>
  <si>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</si>
  <si>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</si>
  <si>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</si>
  <si>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</si>
  <si>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</si>
  <si>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</si>
  <si>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</si>
  <si>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</si>
  <si>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</si>
  <si>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</si>
  <si>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</si>
  <si>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</si>
  <si>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</si>
  <si>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</si>
  <si>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</si>
  <si>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</si>
  <si>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</si>
  <si>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</si>
  <si>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</si>
  <si>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</si>
  <si>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</si>
  <si>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</si>
  <si>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</si>
  <si>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</si>
  <si>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</si>
  <si>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</si>
  <si>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</si>
  <si>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</si>
  <si>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</si>
  <si>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</si>
  <si>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</si>
  <si>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</si>
  <si>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</si>
  <si>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</si>
  <si>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</si>
  <si>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</si>
  <si>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</si>
  <si>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</si>
  <si>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</si>
  <si>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</si>
  <si>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</si>
  <si>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</si>
  <si>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</si>
  <si>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</si>
  <si>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</si>
  <si>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</si>
  <si>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</si>
  <si>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</si>
  <si>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</si>
  <si>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</si>
  <si>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</si>
  <si>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</si>
  <si>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</si>
  <si>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</si>
  <si>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</si>
  <si>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</si>
  <si>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</si>
  <si>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</si>
  <si>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</si>
  <si>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</si>
  <si>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</si>
  <si>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</si>
  <si>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</si>
  <si>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</si>
  <si>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</si>
  <si>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</si>
  <si>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</si>
  <si>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</si>
  <si>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</si>
  <si>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</si>
  <si>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</si>
  <si>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</si>
  <si>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</si>
  <si>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</si>
  <si>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</si>
  <si>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</si>
  <si>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</si>
  <si>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</si>
  <si>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</si>
  <si>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</si>
  <si>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</si>
  <si>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</si>
  <si>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</si>
  <si>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</si>
  <si>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</si>
  <si>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</si>
  <si>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</si>
  <si>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</si>
  <si>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</si>
  <si>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</si>
  <si>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</si>
  <si>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</si>
  <si>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</si>
  <si>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</si>
  <si>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</si>
  <si>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</si>
  <si>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</si>
  <si>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</si>
  <si>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</si>
  <si>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</si>
  <si>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</si>
  <si>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</si>
  <si>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</si>
  <si>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</si>
  <si>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</si>
  <si>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</si>
  <si>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</si>
  <si>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</si>
  <si>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</si>
  <si>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</si>
  <si>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</si>
  <si>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</si>
  <si>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</si>
  <si>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</si>
  <si>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</si>
  <si>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</si>
  <si>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</si>
  <si>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</si>
  <si>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</si>
  <si>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</si>
  <si>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</si>
  <si>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</si>
  <si>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</si>
  <si>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</si>
  <si>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</si>
  <si>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</si>
  <si>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</si>
  <si>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</si>
  <si>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</si>
  <si>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</si>
  <si>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</si>
  <si>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</si>
  <si>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</si>
  <si>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</si>
  <si>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</si>
  <si>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</si>
  <si>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</si>
  <si>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</si>
  <si>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</si>
  <si>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</si>
  <si>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</si>
  <si>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</si>
  <si>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</si>
  <si>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</si>
  <si>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</si>
  <si>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</si>
  <si>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</si>
  <si>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</si>
  <si>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</si>
  <si>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</si>
  <si>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</si>
  <si>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</si>
  <si>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</si>
  <si>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</si>
  <si>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</si>
  <si>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</si>
  <si>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</si>
  <si>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</si>
  <si>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</si>
  <si>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</si>
  <si>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</si>
  <si>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</si>
  <si>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</si>
  <si>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</si>
  <si>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</si>
  <si>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</si>
  <si>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</si>
  <si>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</si>
  <si>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</si>
  <si>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</si>
  <si>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</si>
  <si>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</si>
  <si>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</si>
  <si>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</si>
  <si>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</si>
  <si>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</si>
  <si>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</si>
  <si>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</si>
  <si>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</si>
  <si>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</si>
  <si>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</si>
  <si>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</si>
  <si>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</si>
  <si>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</si>
  <si>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</si>
  <si>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</si>
  <si>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</si>
  <si>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</si>
  <si>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</si>
  <si>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</si>
  <si>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</si>
  <si>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</si>
  <si>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</si>
  <si>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</si>
  <si>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</si>
  <si>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</si>
  <si>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</si>
  <si>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</si>
  <si>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</si>
  <si>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</si>
  <si>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</si>
  <si>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</si>
  <si>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</si>
  <si>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</si>
  <si>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</si>
  <si>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</si>
  <si>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</si>
  <si>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</si>
  <si>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</si>
  <si>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</si>
  <si>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</si>
  <si>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</si>
  <si>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</si>
  <si>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</si>
  <si>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</si>
  <si>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</si>
  <si>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</si>
  <si>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</si>
  <si>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</si>
  <si>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</si>
  <si>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</si>
  <si>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</si>
  <si>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</si>
  <si>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</si>
  <si>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</si>
  <si>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</si>
  <si>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</si>
  <si>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</si>
  <si>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</si>
  <si>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</si>
  <si>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</si>
  <si>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</si>
  <si>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</si>
  <si>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</si>
  <si>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</si>
  <si>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</si>
  <si>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</si>
  <si>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</si>
  <si>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</si>
  <si>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</si>
  <si>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</si>
  <si>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</si>
  <si>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</si>
  <si>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</si>
  <si>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</si>
  <si>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</si>
  <si>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</si>
  <si>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</si>
  <si>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</si>
  <si>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</si>
  <si>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</si>
  <si>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</si>
  <si>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</si>
  <si>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</si>
  <si>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</si>
  <si>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</si>
  <si>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</si>
  <si>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</si>
  <si>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</si>
  <si>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</si>
  <si>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</si>
  <si>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</si>
  <si>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</si>
  <si>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</si>
  <si>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</si>
  <si>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</si>
  <si>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</si>
  <si>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</si>
  <si>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</si>
  <si>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</si>
  <si>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</si>
  <si>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</si>
  <si>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</si>
  <si>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</si>
  <si>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</si>
  <si>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</si>
  <si>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</si>
  <si>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</si>
  <si>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</si>
  <si>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</si>
  <si>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</si>
  <si>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</si>
  <si>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</si>
  <si>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</si>
  <si>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</si>
  <si>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</si>
  <si>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</si>
  <si>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</si>
  <si>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</si>
  <si>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</si>
  <si>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</si>
  <si>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</si>
  <si>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</si>
  <si>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</si>
  <si>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</si>
  <si>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</si>
  <si>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</si>
  <si>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</si>
  <si>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</si>
  <si>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</si>
  <si>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</si>
  <si>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</si>
  <si>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</si>
  <si>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</si>
  <si>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</si>
  <si>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</si>
  <si>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</si>
  <si>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</si>
  <si>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</si>
  <si>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</si>
  <si>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</si>
  <si>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</si>
  <si>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</si>
  <si>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</si>
  <si>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</si>
  <si>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</si>
  <si>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</si>
  <si>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</si>
  <si>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</si>
  <si>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</si>
  <si>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</si>
  <si>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</si>
  <si>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</si>
  <si>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</si>
  <si>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</si>
  <si>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</si>
  <si>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</si>
  <si>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</si>
  <si>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</si>
  <si>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</si>
  <si>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</si>
  <si>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</si>
  <si>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</si>
  <si>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</si>
  <si>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</si>
  <si>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</si>
  <si>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</si>
  <si>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</si>
  <si>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</si>
  <si>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</si>
  <si>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</si>
  <si>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</si>
  <si>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</si>
  <si>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</si>
  <si>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</si>
  <si>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</si>
  <si>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</si>
  <si>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</si>
  <si>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</si>
  <si>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</si>
  <si>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</si>
  <si>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</si>
  <si>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</si>
  <si>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</si>
  <si>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</si>
  <si>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</si>
  <si>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</si>
  <si>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</si>
  <si>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</si>
  <si>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</si>
  <si>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</si>
  <si>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</si>
  <si>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</si>
  <si>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</si>
  <si>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</si>
  <si>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</si>
  <si>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</si>
  <si>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</si>
  <si>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</si>
  <si>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</si>
  <si>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</si>
  <si>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</si>
  <si>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</si>
  <si>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</si>
  <si>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</si>
  <si>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</si>
  <si>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</si>
  <si>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</si>
  <si>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</si>
  <si>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</si>
  <si>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</si>
  <si>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</si>
  <si>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</si>
  <si>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</si>
  <si>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</si>
  <si>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</si>
  <si>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</si>
  <si>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</si>
  <si>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</si>
  <si>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</si>
  <si>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</si>
  <si>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</si>
  <si>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</si>
  <si>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</si>
  <si>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</si>
  <si>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</si>
  <si>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</si>
  <si>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</si>
  <si>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</si>
  <si>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</si>
  <si>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</si>
  <si>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</si>
  <si>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</si>
  <si>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</si>
  <si>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</si>
  <si>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</si>
  <si>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</si>
  <si>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</si>
  <si>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</si>
  <si>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</si>
  <si>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</si>
  <si>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</si>
  <si>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</si>
  <si>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</si>
  <si>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</si>
  <si>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</si>
  <si>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</si>
  <si>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</si>
  <si>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</si>
  <si>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</si>
  <si>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</si>
  <si>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</si>
  <si>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</si>
  <si>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</si>
  <si>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</si>
  <si>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</si>
  <si>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</si>
  <si>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</si>
  <si>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</si>
  <si>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</si>
  <si>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</si>
  <si>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</si>
  <si>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</si>
  <si>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</si>
  <si>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</si>
  <si>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</si>
  <si>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</si>
  <si>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</si>
  <si>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</si>
  <si>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</si>
  <si>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</si>
  <si>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</si>
  <si>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</si>
  <si>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</si>
  <si>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</si>
  <si>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</si>
  <si>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</si>
  <si>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</si>
  <si>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</si>
  <si>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</si>
  <si>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</si>
  <si>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</si>
  <si>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</si>
  <si>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</si>
  <si>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</si>
  <si>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</si>
  <si>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</si>
  <si>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</si>
  <si>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</si>
  <si>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</si>
  <si>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</si>
  <si>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</si>
  <si>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</si>
  <si>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</si>
  <si>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</si>
  <si>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</si>
  <si>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</si>
  <si>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</si>
  <si>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</si>
  <si>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</si>
  <si>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</si>
  <si>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</si>
  <si>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</si>
  <si>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</si>
  <si>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</si>
  <si>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</si>
  <si>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</si>
  <si>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</si>
  <si>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</si>
  <si>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</si>
  <si>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</si>
  <si>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</si>
  <si>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</si>
  <si>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</si>
  <si>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</si>
  <si>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</si>
  <si>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</si>
  <si>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</si>
  <si>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</si>
  <si>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</si>
  <si>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</si>
  <si>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</si>
  <si>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</si>
  <si>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</si>
  <si>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</si>
  <si>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</si>
  <si>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</si>
  <si>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</si>
  <si>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</si>
  <si>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</si>
  <si>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</si>
  <si>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</si>
  <si>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</si>
  <si>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</si>
  <si>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</si>
  <si>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</si>
  <si>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</si>
  <si>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</si>
  <si>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</si>
  <si>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</si>
  <si>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</si>
  <si>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</si>
  <si>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</si>
  <si>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</si>
  <si>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</si>
  <si>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</si>
  <si>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</si>
  <si>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</si>
  <si>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</si>
  <si>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</si>
  <si>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</si>
  <si>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</si>
  <si>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</si>
  <si>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</si>
  <si>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</si>
  <si>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</si>
  <si>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</si>
  <si>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</si>
  <si>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</si>
  <si>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</si>
  <si>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</si>
  <si>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</si>
  <si>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</si>
  <si>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</si>
  <si>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</si>
  <si>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</si>
  <si>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</si>
  <si>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</si>
  <si>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</si>
  <si>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</si>
  <si>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</si>
  <si>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</si>
  <si>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</si>
  <si>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</si>
  <si>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</si>
  <si>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</si>
  <si>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</si>
  <si>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</si>
  <si>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</si>
  <si>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</si>
  <si>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</si>
  <si>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</si>
  <si>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</si>
  <si>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</si>
  <si>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</si>
  <si>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</si>
  <si>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</si>
  <si>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</si>
  <si>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</si>
  <si>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</si>
  <si>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</si>
  <si>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</si>
  <si>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</si>
  <si>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</si>
  <si>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</si>
  <si>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</si>
  <si>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</si>
  <si>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</si>
  <si>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</si>
  <si>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</si>
  <si>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</si>
  <si>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</si>
  <si>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</si>
  <si>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</si>
  <si>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</si>
  <si>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</si>
  <si>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</si>
  <si>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</si>
  <si>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</si>
  <si>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</si>
  <si>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</si>
  <si>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</si>
  <si>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</si>
  <si>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</si>
  <si>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</si>
  <si>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</si>
  <si>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</si>
  <si>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</si>
  <si>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</si>
  <si>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</si>
  <si>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</si>
  <si>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</si>
  <si>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</si>
  <si>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</si>
  <si>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</si>
  <si>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</si>
  <si>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</si>
  <si>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</si>
  <si>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</si>
  <si>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</si>
  <si>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</si>
  <si>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</si>
  <si>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</si>
  <si>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</si>
  <si>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</si>
  <si>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</si>
  <si>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</si>
  <si>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</si>
  <si>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</si>
  <si>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</si>
  <si>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</si>
  <si>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</si>
  <si>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</si>
  <si>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</si>
  <si>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</si>
  <si>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</si>
  <si>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</si>
  <si>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</si>
  <si>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</si>
  <si>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</si>
  <si>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</si>
  <si>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</si>
  <si>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</si>
  <si>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</si>
  <si>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</si>
  <si>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</si>
  <si>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</si>
  <si>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</si>
  <si>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</si>
  <si>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</si>
  <si>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</si>
  <si>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</si>
  <si>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</si>
  <si>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</si>
  <si>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</si>
  <si>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</si>
  <si>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</si>
  <si>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</si>
  <si>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</si>
  <si>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</si>
  <si>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</si>
  <si>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</si>
  <si>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</si>
  <si>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</si>
  <si>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</si>
  <si>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</si>
  <si>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</si>
  <si>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</si>
  <si>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</si>
  <si>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</si>
  <si>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</si>
  <si>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</si>
  <si>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</si>
  <si>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</si>
  <si>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</si>
  <si>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</si>
  <si>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</si>
  <si>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</si>
  <si>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</si>
  <si>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</si>
  <si>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</si>
  <si>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</si>
  <si>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</si>
  <si>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</si>
  <si>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</si>
  <si>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</si>
  <si>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</si>
  <si>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</si>
  <si>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</si>
  <si>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</si>
  <si>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</si>
  <si>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</si>
  <si>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</si>
  <si>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</si>
  <si>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</si>
  <si>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</si>
  <si>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</si>
  <si>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</si>
  <si>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</si>
  <si>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</si>
  <si>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</si>
  <si>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</si>
  <si>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</si>
  <si>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</si>
  <si>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</si>
  <si>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</si>
  <si>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</si>
  <si>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</si>
  <si>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</si>
  <si>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</si>
  <si>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</si>
  <si>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</si>
  <si>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</si>
  <si>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</si>
  <si>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</si>
  <si>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</si>
  <si>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</si>
  <si>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</si>
  <si>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</si>
  <si>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</si>
  <si>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</si>
  <si>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</si>
  <si>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</si>
  <si>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</si>
  <si>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</si>
  <si>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</si>
  <si>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</si>
  <si>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</si>
  <si>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</si>
  <si>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</si>
  <si>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</si>
  <si>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</si>
  <si>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</si>
  <si>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</si>
  <si>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</si>
  <si>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</si>
  <si>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</si>
  <si>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</si>
  <si>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</si>
  <si>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</si>
  <si>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</si>
  <si>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</si>
  <si>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</si>
  <si>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</si>
  <si>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</si>
  <si>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</si>
  <si>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</si>
  <si>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</si>
  <si>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</si>
  <si>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</si>
  <si>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</si>
  <si>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</si>
  <si>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</si>
  <si>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</si>
  <si>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</si>
  <si>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</si>
  <si>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</si>
  <si>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</si>
  <si>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</si>
  <si>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</si>
  <si>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</si>
  <si>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</si>
  <si>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</si>
  <si>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</si>
  <si>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</si>
  <si>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</si>
  <si>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</si>
  <si>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</si>
  <si>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</si>
  <si>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</si>
  <si>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</si>
  <si>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</si>
  <si>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</si>
  <si>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</si>
  <si>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</si>
  <si>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</si>
  <si>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</si>
  <si>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</si>
  <si>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</si>
  <si>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</si>
  <si>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</si>
  <si>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</si>
  <si>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</si>
  <si>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</si>
  <si>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</si>
  <si>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</si>
  <si>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</si>
  <si>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</si>
  <si>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</si>
  <si>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</si>
  <si>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</si>
  <si>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</si>
  <si>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</si>
  <si>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</si>
  <si>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</si>
  <si>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</si>
  <si>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</si>
  <si>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</si>
  <si>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</si>
  <si>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</si>
  <si>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</si>
  <si>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</si>
  <si>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</si>
  <si>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</si>
  <si>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</si>
  <si>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</si>
  <si>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</si>
  <si>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</si>
  <si>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</si>
  <si>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</si>
  <si>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</si>
  <si>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</si>
  <si>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</si>
  <si>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</si>
  <si>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</si>
  <si>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</si>
  <si>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</si>
  <si>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</si>
  <si>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</si>
  <si>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</si>
  <si>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</si>
  <si>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</si>
  <si>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</si>
  <si>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</si>
  <si>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</si>
  <si>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</si>
  <si>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</si>
  <si>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</si>
  <si>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</si>
  <si>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</si>
  <si>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</si>
  <si>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</si>
  <si>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</si>
  <si>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</si>
  <si>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</si>
  <si>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</si>
  <si>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</si>
  <si>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</si>
  <si>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</si>
  <si>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</si>
  <si>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</si>
  <si>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</si>
  <si>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</si>
  <si>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</si>
  <si>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</si>
  <si>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</si>
  <si>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</si>
  <si>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</si>
  <si>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</si>
  <si>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</si>
  <si>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</si>
  <si>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</si>
  <si>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</si>
  <si>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</si>
  <si>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</si>
  <si>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</si>
  <si>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</si>
  <si>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</si>
  <si>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</si>
  <si>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</si>
  <si>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</si>
  <si>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</si>
  <si>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</si>
  <si>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</si>
  <si>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</si>
  <si>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</si>
  <si>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</si>
  <si>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</si>
  <si>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</si>
  <si>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</si>
  <si>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</si>
  <si>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</si>
  <si>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</si>
  <si>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</si>
  <si>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</si>
  <si>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</si>
  <si>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</si>
  <si>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</si>
  <si>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</si>
  <si>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</si>
  <si>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</si>
  <si>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</si>
  <si>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</si>
  <si>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</si>
  <si>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</si>
  <si>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</si>
  <si>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</si>
  <si>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</si>
  <si>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</si>
  <si>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</si>
  <si>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</si>
  <si>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</si>
  <si>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</si>
  <si>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</si>
  <si>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</si>
  <si>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</si>
  <si>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</si>
  <si>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</si>
  <si>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</si>
  <si>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</si>
  <si>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</si>
  <si>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</si>
  <si>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</si>
  <si>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</si>
  <si>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</si>
  <si>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</si>
  <si>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</si>
  <si>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</si>
  <si>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</si>
  <si>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</si>
  <si>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</si>
  <si>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</si>
  <si>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</si>
  <si>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</si>
  <si>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</si>
  <si>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</si>
  <si>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</si>
  <si>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</si>
  <si>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</si>
  <si>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</si>
  <si>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</si>
  <si>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</si>
  <si>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</si>
  <si>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</si>
  <si>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</si>
  <si>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</si>
  <si>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</si>
  <si>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</si>
  <si>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</si>
  <si>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</si>
  <si>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</si>
  <si>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</si>
  <si>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</si>
  <si>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</si>
  <si>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</si>
  <si>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</si>
  <si>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</si>
  <si>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</si>
  <si>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</si>
  <si>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</si>
  <si>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</si>
  <si>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</si>
  <si>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</si>
  <si>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</si>
  <si>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</si>
  <si>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</si>
  <si>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</si>
  <si>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</si>
  <si>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</si>
  <si>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</si>
  <si>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</si>
  <si>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</si>
  <si>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</si>
  <si>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</si>
  <si>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</si>
  <si>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</si>
  <si>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</si>
  <si>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</si>
  <si>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</si>
  <si>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</si>
  <si>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</si>
  <si>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</si>
  <si>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</si>
  <si>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</si>
  <si>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</si>
  <si>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</si>
  <si>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</si>
  <si>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</si>
  <si>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</si>
  <si>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</si>
  <si>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</si>
  <si>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</si>
  <si>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</si>
  <si>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</si>
  <si>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</si>
  <si>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</si>
  <si>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</si>
  <si>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</si>
  <si>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</si>
  <si>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</si>
  <si>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</si>
  <si>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</si>
  <si>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</si>
  <si>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</si>
  <si>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</si>
  <si>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</si>
  <si>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</si>
  <si>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</si>
  <si>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</si>
  <si>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</si>
  <si>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</si>
  <si>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</si>
  <si>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</si>
  <si>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</si>
  <si>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</si>
  <si>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</si>
  <si>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</si>
  <si>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</si>
  <si>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</si>
  <si>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</si>
  <si>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</si>
  <si>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</si>
  <si>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</si>
  <si>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</si>
  <si>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</si>
  <si>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</si>
  <si>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</si>
  <si>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</si>
  <si>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</si>
  <si>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</si>
  <si>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</si>
  <si>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</si>
  <si>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</si>
  <si>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</si>
  <si>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</si>
  <si>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</si>
  <si>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</si>
  <si>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</si>
  <si>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</si>
  <si>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</si>
  <si>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</si>
  <si>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</si>
  <si>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</si>
  <si>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</si>
  <si>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</si>
  <si>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</si>
  <si>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</si>
  <si>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</si>
  <si>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</si>
  <si>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</si>
  <si>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</si>
  <si>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</si>
  <si>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</si>
  <si>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</si>
  <si>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</si>
  <si>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</si>
  <si>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</si>
  <si>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</si>
  <si>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</si>
  <si>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</si>
  <si>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</si>
  <si>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</si>
  <si>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</si>
  <si>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</si>
  <si>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</si>
  <si>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</si>
  <si>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</si>
  <si>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</si>
  <si>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</si>
  <si>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</si>
  <si>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</si>
  <si>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</si>
  <si>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</si>
  <si>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</si>
  <si>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</si>
  <si>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</si>
  <si>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</si>
  <si>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</si>
  <si>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</si>
  <si>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</si>
  <si>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</si>
  <si>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</si>
  <si>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</si>
  <si>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</si>
  <si>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</si>
  <si>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</si>
  <si>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</si>
  <si>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</si>
  <si>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</si>
  <si>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</si>
  <si>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</si>
  <si>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</si>
  <si>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</si>
  <si>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</si>
  <si>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</si>
  <si>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</si>
  <si>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</si>
  <si>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</si>
  <si>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</si>
  <si>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</si>
  <si>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</si>
  <si>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</si>
  <si>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</si>
  <si>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</si>
  <si>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</si>
  <si>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</si>
  <si>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</si>
  <si>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</si>
  <si>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</si>
  <si>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</si>
  <si>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</si>
  <si>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</si>
  <si>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</si>
  <si>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</si>
  <si>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</si>
  <si>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</si>
  <si>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</si>
  <si>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</si>
  <si>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</si>
  <si>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</si>
  <si>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</si>
  <si>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</si>
  <si>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</si>
  <si>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</si>
  <si>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</si>
  <si>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</si>
  <si>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</si>
  <si>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</si>
  <si>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</si>
  <si>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</si>
  <si>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</si>
  <si>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</si>
  <si>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</si>
  <si>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</si>
  <si>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</si>
  <si>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</si>
  <si>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</si>
  <si>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</si>
  <si>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</si>
  <si>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</si>
  <si>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</si>
  <si>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</si>
  <si>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</si>
  <si>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</si>
  <si>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</si>
  <si>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</si>
  <si>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</si>
  <si>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</si>
  <si>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</si>
  <si>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</si>
  <si>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</si>
  <si>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</si>
  <si>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</si>
  <si>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</si>
  <si>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</si>
  <si>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</si>
  <si>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</si>
  <si>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</si>
  <si>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</si>
  <si>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</si>
  <si>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</si>
  <si>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</si>
  <si>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</si>
  <si>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</si>
  <si>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</si>
  <si>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</si>
  <si>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</si>
  <si>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</si>
  <si>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</si>
  <si>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</si>
  <si>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</si>
  <si>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</si>
  <si>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</si>
  <si>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</si>
  <si>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</si>
  <si>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</si>
  <si>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</si>
  <si>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</si>
  <si>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</si>
  <si>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</si>
  <si>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</si>
  <si>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</si>
  <si>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</si>
  <si>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</si>
  <si>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</si>
  <si>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</si>
  <si>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</si>
  <si>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</si>
  <si>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</si>
  <si>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</si>
  <si>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</si>
  <si>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</si>
  <si>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</si>
  <si>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</si>
  <si>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</si>
  <si>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</si>
  <si>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</si>
  <si>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</si>
  <si>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</si>
  <si>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</si>
  <si>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</si>
  <si>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</si>
  <si>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</si>
  <si>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</si>
  <si>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</si>
  <si>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</si>
  <si>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</si>
  <si>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</si>
  <si>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</si>
  <si>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</si>
  <si>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</si>
  <si>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</si>
  <si>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</si>
  <si>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</si>
  <si>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</si>
  <si>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</si>
  <si>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</si>
  <si>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</si>
  <si>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</si>
  <si>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</si>
  <si>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</si>
  <si>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</si>
  <si>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</si>
  <si>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</si>
  <si>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</si>
  <si>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</si>
  <si>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</si>
  <si>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</si>
  <si>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</si>
  <si>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</si>
  <si>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</si>
  <si>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</si>
  <si>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</si>
  <si>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</si>
  <si>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</si>
  <si>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</si>
  <si>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</si>
  <si>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</si>
  <si>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</si>
  <si>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</si>
  <si>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</si>
  <si>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</si>
  <si>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</si>
  <si>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</si>
  <si>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</si>
  <si>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</si>
  <si>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</si>
  <si>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</si>
  <si>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</si>
  <si>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</si>
  <si>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</si>
  <si>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</si>
  <si>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</si>
  <si>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</si>
  <si>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</si>
  <si>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</si>
  <si>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</si>
  <si>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</si>
  <si>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</si>
  <si>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</si>
  <si>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</si>
  <si>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</si>
  <si>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</si>
  <si>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</si>
  <si>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</si>
  <si>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</si>
  <si>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</si>
  <si>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</si>
  <si>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</si>
  <si>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</si>
  <si>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</si>
  <si>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</si>
  <si>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</si>
  <si>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</si>
  <si>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</si>
  <si>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</si>
  <si>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</si>
  <si>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</si>
  <si>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</si>
  <si>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</si>
  <si>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</si>
  <si>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</si>
  <si>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</si>
  <si>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</si>
  <si>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</si>
  <si>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</si>
  <si>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</si>
  <si>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</si>
  <si>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</si>
  <si>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</si>
  <si>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</si>
  <si>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</si>
  <si>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</si>
  <si>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</si>
  <si>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</si>
  <si>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</si>
  <si>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</si>
  <si>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</si>
  <si>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</si>
  <si>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</si>
  <si>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</si>
  <si>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</si>
  <si>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</si>
  <si>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</si>
  <si>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</si>
  <si>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</si>
  <si>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</si>
  <si>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</si>
  <si>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</si>
  <si>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</si>
  <si>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</si>
  <si>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</si>
  <si>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</si>
  <si>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</si>
  <si>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</si>
  <si>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</si>
  <si>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</si>
  <si>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</si>
  <si>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</si>
  <si>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</si>
  <si>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</si>
  <si>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</si>
  <si>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</si>
  <si>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</si>
  <si>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</si>
  <si>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</si>
  <si>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</si>
  <si>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</si>
  <si>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</si>
  <si>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</si>
  <si>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</si>
  <si>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</si>
  <si>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</si>
  <si>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</si>
  <si>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</si>
  <si>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</si>
  <si>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</si>
  <si>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</si>
  <si>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</si>
  <si>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</si>
  <si>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</si>
  <si>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</si>
  <si>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</si>
  <si>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</si>
  <si>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</si>
  <si>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</si>
  <si>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</si>
  <si>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</si>
  <si>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</si>
  <si>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</si>
  <si>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</si>
  <si>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</si>
  <si>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</si>
  <si>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</si>
  <si>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</si>
  <si>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</si>
  <si>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</si>
  <si>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</si>
  <si>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</si>
  <si>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</si>
  <si>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</si>
  <si>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</si>
  <si>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</si>
  <si>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</si>
  <si>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</si>
  <si>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</si>
  <si>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</si>
  <si>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</si>
  <si>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</si>
  <si>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</si>
  <si>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</si>
  <si>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</si>
  <si>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</si>
  <si>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</si>
  <si>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</si>
  <si>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</si>
  <si>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</si>
  <si>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</si>
  <si>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</si>
  <si>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</si>
  <si>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</si>
  <si>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</si>
  <si>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</si>
  <si>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</si>
  <si>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</si>
  <si>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</si>
  <si>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</si>
  <si>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</si>
  <si>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</si>
  <si>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</si>
  <si>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</si>
  <si>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</si>
  <si>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</si>
  <si>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</si>
  <si>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</si>
  <si>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</si>
  <si>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</si>
  <si>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</si>
  <si>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</si>
  <si>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</si>
  <si>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</si>
  <si>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</si>
  <si>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</si>
  <si>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</si>
  <si>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</si>
  <si>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</si>
  <si>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</si>
  <si>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</si>
  <si>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</si>
  <si>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</si>
  <si>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</si>
  <si>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</si>
  <si>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</si>
  <si>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</si>
  <si>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</si>
  <si>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</si>
  <si>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</si>
  <si>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</si>
  <si>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</si>
  <si>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</si>
  <si>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</si>
  <si>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</si>
  <si>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</si>
  <si>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</si>
  <si>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</si>
  <si>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</si>
  <si>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</si>
  <si>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</si>
  <si>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</si>
  <si>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</si>
  <si>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</si>
  <si>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</si>
  <si>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</si>
  <si>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</si>
  <si>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</si>
  <si>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</si>
  <si>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</si>
  <si>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</si>
  <si>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</si>
  <si>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</si>
  <si>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</si>
  <si>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</si>
  <si>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</si>
  <si>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</si>
  <si>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</si>
  <si>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</si>
  <si>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</si>
  <si>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</si>
  <si>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</si>
  <si>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</si>
  <si>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</si>
  <si>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</si>
  <si>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</si>
  <si>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</si>
  <si>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</si>
  <si>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</si>
  <si>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</si>
  <si>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</si>
  <si>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</si>
  <si>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</si>
  <si>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</si>
  <si>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</si>
  <si>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</si>
  <si>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</si>
  <si>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</si>
  <si>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</si>
  <si>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</si>
  <si>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</si>
  <si>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</si>
  <si>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</si>
  <si>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</si>
  <si>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</si>
  <si>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</si>
  <si>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</si>
  <si>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</si>
  <si>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</si>
  <si>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</si>
  <si>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</si>
  <si>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</si>
  <si>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</si>
  <si>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</si>
  <si>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</si>
  <si>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</si>
  <si>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</si>
  <si>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</si>
  <si>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</si>
  <si>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</si>
  <si>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</si>
  <si>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</si>
  <si>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</si>
  <si>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</si>
  <si>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</si>
  <si>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</si>
  <si>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</si>
  <si>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</si>
  <si>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</si>
  <si>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</si>
  <si>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</si>
  <si>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</si>
  <si>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</si>
  <si>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</si>
  <si>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</si>
  <si>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</si>
  <si>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</si>
  <si>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</si>
  <si>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</si>
  <si>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</si>
  <si>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</si>
  <si>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</si>
  <si>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</si>
  <si>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</si>
  <si>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</si>
  <si>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</si>
  <si>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</si>
  <si>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</si>
  <si>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</si>
  <si>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</si>
  <si>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</si>
  <si>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</si>
  <si>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</si>
  <si>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</si>
  <si>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</si>
  <si>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</si>
  <si>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</si>
  <si>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</si>
  <si>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</si>
  <si>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</si>
  <si>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</si>
  <si>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</si>
  <si>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</si>
  <si>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</si>
  <si>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</si>
  <si>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</si>
  <si>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</si>
  <si>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</si>
  <si>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</si>
  <si>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</si>
  <si>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</si>
  <si>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</si>
  <si>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</si>
  <si>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</si>
  <si>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</si>
  <si>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</si>
  <si>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</si>
  <si>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</si>
  <si>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</si>
  <si>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</si>
  <si>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</si>
  <si>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</si>
  <si>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</si>
  <si>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</si>
  <si>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</si>
  <si>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</si>
  <si>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</si>
  <si>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</si>
  <si>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</si>
  <si>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</si>
  <si>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</si>
  <si>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</si>
  <si>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</si>
  <si>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</si>
  <si>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</si>
  <si>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</si>
  <si>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</si>
  <si>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</si>
  <si>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</si>
  <si>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</si>
  <si>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</si>
  <si>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</si>
  <si>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</si>
  <si>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</si>
  <si>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</si>
  <si>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</si>
  <si>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</si>
  <si>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</si>
  <si>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</si>
  <si>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</si>
  <si>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</si>
  <si>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</si>
  <si>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</si>
  <si>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</si>
  <si>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</si>
  <si>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</si>
  <si>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</si>
  <si>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</si>
  <si>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</si>
  <si>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</si>
  <si>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</si>
  <si>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</si>
  <si>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</si>
  <si>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</si>
  <si>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</si>
  <si>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</si>
  <si>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</si>
  <si>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</si>
  <si>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</si>
  <si>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</si>
  <si>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</si>
  <si>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</si>
  <si>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</si>
  <si>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</si>
  <si>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</si>
  <si>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</si>
  <si>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</si>
  <si>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</si>
  <si>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</si>
  <si>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</si>
  <si>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</si>
  <si>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</si>
  <si>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</si>
  <si>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</si>
  <si>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</si>
  <si>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</si>
  <si>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</si>
  <si>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</si>
  <si>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</si>
  <si>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</si>
  <si>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</si>
  <si>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</si>
  <si>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</si>
  <si>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</si>
  <si>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</si>
  <si>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</si>
  <si>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</si>
  <si>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</si>
  <si>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</si>
  <si>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</si>
  <si>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</si>
  <si>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</si>
  <si>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</si>
  <si>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</si>
  <si>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</si>
  <si>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</si>
  <si>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</si>
  <si>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</si>
  <si>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</si>
  <si>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</si>
  <si>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</si>
  <si>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</si>
  <si>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</si>
  <si>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</si>
  <si>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</si>
  <si>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</si>
  <si>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</si>
  <si>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</si>
  <si>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</si>
  <si>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</si>
  <si>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</si>
  <si>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</si>
  <si>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</si>
  <si>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</si>
  <si>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</si>
  <si>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</si>
  <si>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</si>
  <si>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</si>
  <si>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</si>
  <si>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</si>
  <si>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</si>
  <si>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</si>
  <si>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</si>
  <si>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</si>
  <si>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</si>
  <si>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</si>
  <si>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</si>
  <si>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</si>
  <si>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</si>
  <si>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</si>
  <si>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</si>
  <si>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</si>
  <si>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</si>
  <si>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</si>
  <si>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</si>
  <si>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</si>
  <si>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</si>
  <si>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</si>
  <si>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</si>
  <si>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</si>
  <si>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</si>
  <si>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</si>
  <si>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</si>
  <si>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</si>
  <si>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</si>
  <si>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</si>
  <si>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</si>
  <si>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</si>
  <si>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</si>
  <si>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</si>
  <si>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</si>
  <si>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</si>
  <si>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</si>
  <si>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</si>
  <si>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</si>
  <si>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</si>
  <si>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</si>
  <si>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</si>
  <si>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</si>
  <si>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</si>
  <si>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</si>
  <si>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</si>
  <si>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</si>
  <si>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</si>
  <si>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</si>
  <si>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</si>
  <si>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</si>
  <si>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</si>
  <si>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</si>
  <si>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</si>
  <si>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</si>
  <si>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</si>
  <si>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</si>
  <si>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</si>
  <si>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</si>
  <si>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</si>
  <si>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</si>
  <si>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</si>
  <si>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</si>
  <si>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</si>
  <si>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</si>
  <si>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</si>
  <si>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</si>
  <si>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</si>
  <si>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</si>
  <si>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</si>
  <si>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</si>
  <si>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</si>
  <si>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</si>
  <si>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</si>
  <si>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</si>
  <si>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</si>
  <si>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</si>
  <si>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</si>
  <si>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</si>
  <si>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</si>
  <si>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</si>
  <si>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</si>
  <si>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</si>
  <si>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</si>
  <si>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</si>
  <si>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</si>
  <si>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</si>
  <si>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</si>
  <si>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</si>
  <si>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</si>
  <si>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</si>
  <si>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</si>
  <si>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</si>
  <si>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</si>
  <si>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</si>
  <si>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</si>
  <si>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</si>
  <si>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</si>
  <si>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</si>
  <si>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</si>
  <si>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</si>
  <si>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</si>
  <si>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</si>
  <si>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</si>
  <si>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</si>
  <si>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</si>
  <si>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</si>
  <si>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</si>
  <si>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</si>
  <si>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</si>
  <si>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</si>
  <si>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</si>
  <si>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</si>
  <si>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</si>
  <si>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</si>
  <si>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</si>
  <si>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</si>
  <si>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</si>
  <si>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</si>
  <si>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</si>
  <si>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</si>
  <si>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</si>
  <si>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</si>
  <si>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</si>
  <si>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</si>
  <si>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</si>
  <si>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</si>
  <si>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</si>
  <si>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</si>
  <si>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</si>
  <si>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</si>
  <si>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</si>
  <si>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</si>
  <si>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</si>
  <si>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</si>
  <si>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</si>
  <si>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</si>
  <si>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</si>
  <si>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</si>
  <si>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</si>
  <si>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</si>
  <si>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</si>
  <si>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</si>
  <si>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</si>
  <si>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</si>
  <si>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</si>
  <si>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</si>
  <si>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</si>
  <si>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</si>
  <si>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</si>
  <si>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</si>
  <si>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</si>
  <si>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</si>
  <si>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</si>
  <si>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</si>
  <si>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</si>
  <si>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</si>
  <si>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</si>
  <si>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</si>
  <si>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</si>
  <si>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</si>
  <si>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</si>
  <si>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</si>
  <si>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</si>
  <si>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</si>
  <si>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</si>
  <si>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</si>
  <si>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</si>
  <si>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</si>
  <si>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</si>
  <si>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</si>
  <si>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</si>
  <si>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</si>
  <si>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</si>
  <si>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</si>
  <si>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</si>
  <si>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</si>
  <si>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</si>
  <si>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</si>
  <si>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</si>
  <si>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</si>
  <si>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</si>
  <si>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</si>
  <si>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</si>
  <si>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</si>
  <si>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</si>
  <si>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</si>
  <si>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</si>
  <si>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</si>
  <si>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</si>
  <si>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</si>
  <si>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</si>
  <si>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</si>
  <si>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</si>
  <si>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</si>
  <si>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</si>
  <si>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</si>
  <si>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</si>
  <si>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</si>
  <si>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</si>
  <si>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</si>
  <si>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</si>
  <si>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</si>
  <si>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</si>
  <si>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</si>
  <si>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</si>
  <si>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</si>
  <si>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</si>
  <si>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</si>
  <si>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</si>
  <si>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</si>
  <si>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</si>
  <si>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</si>
  <si>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</si>
  <si>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</si>
  <si>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</si>
  <si>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</si>
  <si>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</si>
  <si>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</si>
  <si>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</si>
  <si>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</si>
  <si>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</si>
  <si>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</si>
  <si>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</si>
  <si>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</si>
  <si>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</si>
  <si>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</si>
  <si>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</si>
  <si>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</si>
  <si>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</si>
  <si>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</si>
  <si>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</si>
  <si>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</si>
  <si>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</si>
  <si>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</si>
  <si>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</si>
  <si>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</si>
  <si>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</si>
  <si>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</si>
  <si>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</si>
  <si>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</si>
  <si>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</si>
  <si>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</si>
  <si>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</si>
  <si>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</si>
  <si>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</si>
  <si>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</si>
  <si>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</si>
  <si>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</si>
  <si>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</si>
  <si>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</si>
  <si>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</si>
  <si>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</si>
  <si>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</si>
  <si>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</si>
  <si>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</si>
  <si>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</si>
  <si>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</si>
  <si>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</si>
  <si>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</si>
  <si>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</si>
  <si>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</si>
  <si>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</si>
  <si>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</si>
  <si>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</si>
  <si>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</si>
  <si>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</si>
  <si>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</si>
  <si>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</si>
  <si>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</si>
  <si>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</si>
  <si>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</si>
  <si>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</si>
  <si>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</si>
  <si>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</si>
  <si>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</si>
  <si>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</si>
  <si>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</si>
  <si>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</si>
  <si>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</si>
  <si>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</si>
  <si>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</si>
  <si>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</si>
  <si>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</si>
  <si>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</si>
  <si>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</si>
  <si>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</si>
  <si>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</si>
  <si>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</si>
  <si>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</si>
  <si>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</si>
  <si>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</si>
  <si>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</si>
  <si>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</si>
  <si>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</si>
  <si>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</si>
  <si>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</si>
  <si>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</si>
  <si>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</si>
  <si>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</si>
  <si>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</si>
  <si>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</si>
  <si>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</si>
  <si>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</si>
  <si>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</si>
  <si>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</si>
  <si>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</si>
  <si>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</si>
  <si>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</si>
  <si>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</si>
  <si>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</si>
  <si>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</si>
  <si>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</si>
  <si>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</si>
  <si>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</si>
  <si>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</si>
  <si>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</si>
  <si>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</si>
  <si>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</si>
  <si>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</si>
  <si>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</si>
  <si>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</si>
  <si>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</si>
  <si>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</si>
  <si>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</si>
  <si>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</si>
  <si>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</si>
  <si>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</si>
  <si>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</si>
  <si>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</si>
  <si>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</si>
  <si>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</si>
  <si>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</si>
  <si>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</si>
  <si>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</si>
  <si>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</si>
  <si>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</si>
  <si>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</si>
  <si>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</si>
  <si>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</si>
  <si>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</si>
  <si>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</si>
  <si>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</si>
  <si>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</si>
  <si>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</si>
  <si>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</si>
  <si>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</si>
  <si>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</si>
  <si>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</si>
  <si>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</si>
  <si>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</si>
  <si>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</si>
  <si>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</si>
  <si>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</si>
  <si>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</si>
  <si>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</si>
  <si>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</si>
  <si>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</si>
  <si>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</si>
  <si>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</si>
  <si>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</si>
  <si>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</si>
  <si>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</si>
  <si>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</si>
  <si>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</si>
  <si>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</si>
  <si>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</si>
  <si>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</si>
  <si>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</si>
  <si>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</si>
  <si>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</si>
  <si>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</si>
  <si>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</si>
  <si>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</si>
  <si>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</si>
  <si>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</si>
  <si>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</si>
  <si>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</si>
  <si>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</si>
  <si>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</si>
  <si>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</si>
  <si>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</si>
  <si>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</si>
  <si>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</si>
  <si>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</si>
  <si>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</si>
  <si>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</si>
  <si>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</si>
  <si>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</si>
  <si>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</si>
  <si>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</si>
  <si>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</si>
  <si>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</si>
  <si>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</si>
  <si>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</si>
  <si>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</si>
  <si>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</si>
  <si>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</si>
  <si>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</si>
  <si>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</si>
  <si>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</si>
  <si>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</si>
  <si>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</si>
  <si>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</si>
  <si>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</si>
  <si>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</si>
  <si>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</si>
  <si>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</si>
  <si>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</si>
  <si>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</si>
  <si>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</si>
  <si>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</si>
  <si>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</si>
  <si>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</si>
  <si>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</si>
  <si>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</si>
  <si>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</si>
  <si>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</si>
  <si>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</si>
  <si>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</si>
  <si>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</si>
  <si>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</si>
  <si>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</si>
  <si>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</si>
  <si>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</si>
  <si>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</si>
  <si>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</si>
  <si>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</si>
  <si>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</si>
  <si>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</si>
  <si>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</si>
  <si>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</si>
  <si>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</si>
  <si>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</si>
  <si>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</si>
  <si>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</si>
  <si>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</si>
  <si>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</si>
  <si>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</si>
  <si>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</si>
  <si>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</si>
  <si>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</si>
  <si>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</si>
  <si>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</si>
  <si>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</si>
  <si>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</si>
  <si>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</si>
  <si>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</si>
  <si>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</si>
  <si>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</si>
  <si>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</si>
  <si>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</si>
  <si>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</si>
  <si>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</si>
  <si>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</si>
  <si>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</si>
  <si>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</si>
  <si>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</si>
  <si>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</si>
  <si>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</si>
  <si>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</si>
  <si>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</si>
  <si>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</si>
  <si>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</si>
  <si>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</si>
  <si>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</si>
  <si>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</si>
  <si>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</si>
  <si>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</si>
  <si>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</si>
  <si>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</si>
  <si>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</si>
  <si>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</si>
  <si>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</si>
  <si>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</si>
  <si>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</si>
  <si>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</si>
  <si>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</si>
  <si>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</si>
  <si>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</si>
  <si>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</si>
  <si>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</si>
  <si>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</si>
  <si>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</si>
  <si>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</si>
  <si>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</si>
  <si>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</si>
  <si>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</si>
  <si>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</si>
  <si>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</si>
  <si>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</si>
  <si>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</si>
  <si>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</si>
  <si>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</si>
  <si>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</si>
  <si>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</si>
  <si>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</si>
  <si>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</si>
  <si>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</si>
  <si>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</si>
  <si>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</si>
  <si>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</si>
  <si>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</si>
  <si>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</si>
  <si>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</si>
  <si>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</si>
  <si>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</si>
  <si>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</si>
  <si>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</si>
  <si>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</si>
  <si>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</si>
  <si>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</si>
  <si>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</si>
  <si>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</si>
  <si>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</si>
  <si>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</si>
  <si>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</si>
  <si>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</si>
  <si>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</si>
  <si>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</si>
  <si>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</si>
  <si>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</si>
  <si>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</si>
  <si>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</si>
  <si>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</si>
  <si>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</si>
  <si>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</si>
  <si>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</si>
  <si>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</si>
  <si>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</si>
  <si>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</si>
  <si>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</si>
  <si>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</si>
  <si>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</si>
  <si>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</si>
  <si>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</si>
  <si>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</si>
  <si>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</si>
  <si>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</si>
  <si>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</si>
  <si>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</si>
  <si>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</si>
  <si>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</si>
  <si>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</si>
  <si>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</si>
  <si>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</si>
  <si>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</si>
  <si>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</si>
  <si>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</si>
  <si>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</si>
  <si>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</si>
  <si>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</si>
  <si>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</si>
  <si>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</si>
  <si>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</si>
  <si>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</si>
  <si>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</si>
  <si>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</si>
  <si>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</si>
  <si>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</si>
  <si>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</si>
  <si>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</si>
  <si>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</si>
  <si>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</si>
  <si>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</si>
  <si>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</si>
  <si>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</si>
  <si>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</si>
  <si>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</si>
  <si>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</si>
  <si>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</si>
  <si>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</si>
  <si>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</si>
  <si>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</si>
  <si>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</si>
  <si>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</si>
  <si>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</si>
  <si>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</si>
  <si>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</si>
  <si>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</si>
  <si>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</si>
  <si>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</si>
  <si>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</si>
  <si>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</si>
  <si>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</si>
  <si>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</si>
  <si>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</si>
  <si>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</si>
  <si>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</si>
  <si>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</si>
  <si>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</si>
  <si>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</si>
  <si>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</si>
  <si>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</si>
  <si>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</si>
  <si>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</si>
  <si>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</si>
  <si>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</si>
  <si>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</si>
  <si>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</si>
  <si>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</si>
  <si>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</si>
  <si>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</si>
  <si>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</si>
  <si>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</si>
  <si>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</si>
  <si>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</si>
  <si>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</si>
  <si>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</si>
  <si>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</si>
  <si>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</si>
  <si>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</si>
  <si>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</si>
  <si>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</si>
  <si>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</si>
  <si>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</si>
  <si>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</si>
  <si>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</si>
  <si>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</si>
  <si>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</si>
  <si>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</si>
  <si>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</si>
  <si>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</si>
  <si>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</si>
  <si>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</si>
  <si>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</si>
  <si>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</si>
  <si>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</si>
  <si>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</si>
  <si>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</si>
  <si>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</si>
  <si>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</si>
  <si>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</si>
  <si>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</si>
  <si>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</si>
  <si>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</si>
  <si>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</si>
  <si>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</si>
  <si>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</si>
  <si>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</si>
  <si>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</si>
  <si>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</si>
  <si>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</si>
  <si>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</si>
  <si>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</si>
  <si>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</si>
  <si>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</si>
  <si>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</si>
  <si>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</si>
  <si>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</si>
  <si>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</si>
  <si>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</si>
  <si>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</si>
  <si>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</si>
  <si>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</si>
  <si>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</si>
  <si>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</si>
  <si>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</si>
  <si>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</si>
  <si>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</si>
  <si>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</si>
  <si>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</si>
  <si>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</si>
  <si>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</si>
  <si>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</si>
  <si>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</si>
  <si>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</si>
  <si>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</si>
  <si>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</si>
  <si>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</si>
  <si>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</si>
  <si>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</si>
  <si>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</si>
  <si>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</si>
  <si>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</si>
  <si>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</si>
  <si>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</si>
  <si>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</si>
  <si>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</si>
  <si>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</si>
  <si>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</si>
  <si>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</si>
  <si>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</si>
  <si>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</si>
  <si>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</si>
  <si>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</si>
  <si>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</si>
  <si>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</si>
  <si>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</si>
  <si>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</si>
  <si>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</si>
  <si>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</si>
  <si>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</si>
  <si>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</si>
  <si>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</si>
  <si>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</si>
  <si>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</si>
  <si>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</si>
  <si>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</si>
  <si>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</si>
  <si>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</si>
  <si>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</si>
  <si>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</si>
  <si>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</si>
  <si>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</si>
  <si>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</si>
  <si>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</si>
  <si>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</si>
  <si>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</si>
  <si>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</si>
  <si>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</si>
  <si>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</si>
  <si>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</si>
  <si>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</si>
  <si>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</si>
  <si>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</si>
  <si>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</si>
  <si>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</si>
  <si>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</si>
  <si>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</si>
  <si>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</si>
  <si>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</si>
  <si>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</si>
  <si>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</si>
  <si>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</si>
  <si>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</si>
  <si>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</si>
  <si>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</si>
  <si>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</si>
  <si>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</si>
  <si>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</si>
  <si>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</si>
  <si>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</si>
  <si>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</si>
  <si>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</si>
  <si>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</si>
  <si>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</si>
  <si>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</si>
  <si>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</si>
  <si>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</si>
  <si>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</si>
  <si>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</si>
  <si>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</si>
  <si>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</si>
  <si>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</si>
  <si>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</si>
  <si>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</si>
  <si>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</si>
  <si>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</si>
  <si>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</si>
  <si>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</si>
  <si>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</si>
  <si>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</si>
  <si>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</si>
  <si>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</si>
  <si>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</si>
  <si>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</si>
  <si>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</si>
  <si>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</si>
  <si>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</si>
  <si>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</si>
  <si>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</si>
  <si>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</si>
  <si>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</si>
  <si>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</si>
  <si>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</si>
  <si>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</si>
  <si>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</si>
  <si>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</si>
  <si>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</si>
  <si>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</si>
  <si>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</si>
  <si>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</si>
  <si>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</si>
  <si>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</si>
  <si>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</si>
  <si>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</si>
  <si>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</si>
  <si>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</si>
  <si>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</si>
  <si>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</si>
  <si>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</si>
  <si>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</si>
  <si>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</si>
  <si>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</si>
  <si>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</si>
  <si>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</si>
  <si>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</si>
  <si>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</si>
  <si>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</si>
  <si>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</si>
  <si>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</si>
  <si>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</si>
  <si>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</si>
  <si>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</si>
  <si>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</si>
  <si>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</si>
  <si>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</si>
  <si>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</si>
  <si>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</si>
  <si>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</si>
  <si>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</si>
  <si>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</si>
  <si>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</si>
  <si>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</si>
  <si>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</si>
  <si>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</si>
  <si>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</si>
  <si>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</si>
  <si>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</si>
  <si>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</si>
  <si>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</si>
  <si>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</si>
  <si>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</si>
  <si>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</si>
  <si>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</si>
  <si>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</si>
  <si>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</si>
  <si>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</si>
  <si>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</si>
  <si>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</si>
  <si>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</si>
  <si>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</si>
  <si>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</si>
  <si>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</si>
  <si>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</si>
  <si>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</si>
  <si>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</si>
  <si>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</si>
  <si>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</si>
  <si>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</si>
  <si>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</si>
  <si>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</si>
  <si>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</si>
  <si>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</si>
  <si>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</si>
  <si>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</si>
  <si>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</si>
  <si>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</si>
  <si>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</si>
  <si>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</si>
  <si>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</si>
  <si>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</si>
  <si>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</si>
  <si>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</si>
  <si>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</si>
  <si>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</si>
  <si>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</si>
  <si>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</si>
  <si>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</si>
  <si>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</si>
  <si>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</si>
  <si>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</si>
  <si>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</si>
  <si>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</si>
  <si>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</si>
  <si>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</si>
  <si>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</si>
  <si>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</si>
  <si>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</si>
  <si>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</si>
  <si>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</si>
  <si>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</si>
  <si>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</si>
  <si>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</si>
  <si>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</si>
  <si>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</si>
  <si>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</si>
  <si>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</si>
  <si>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</si>
  <si>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</si>
  <si>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</si>
  <si>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</si>
  <si>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</si>
  <si>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</si>
  <si>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</si>
  <si>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</si>
  <si>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</si>
  <si>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</si>
  <si>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</si>
  <si>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</si>
  <si>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</si>
  <si>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</si>
  <si>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</si>
  <si>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</si>
  <si>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</si>
  <si>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</si>
  <si>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</si>
  <si>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</si>
  <si>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</si>
  <si>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</si>
  <si>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</si>
  <si>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</si>
  <si>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</si>
  <si>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</si>
  <si>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</si>
  <si>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</si>
  <si>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</si>
  <si>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</si>
  <si>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</si>
  <si>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</si>
  <si>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</si>
  <si>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</si>
  <si>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</si>
  <si>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</si>
  <si>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</si>
  <si>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</si>
  <si>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</si>
  <si>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</si>
  <si>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</si>
  <si>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</si>
  <si>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</si>
  <si>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</si>
  <si>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</si>
  <si>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</si>
  <si>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</si>
  <si>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</si>
  <si>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</si>
  <si>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</si>
  <si>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</si>
  <si>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</si>
  <si>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</si>
  <si>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</si>
  <si>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</si>
  <si>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</si>
  <si>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</si>
  <si>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</si>
  <si>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</si>
  <si>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</si>
  <si>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</si>
  <si>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</si>
  <si>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</si>
  <si>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</si>
  <si>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</si>
  <si>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</si>
  <si>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</si>
  <si>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</si>
  <si>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</si>
  <si>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</si>
  <si>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</si>
  <si>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</si>
  <si>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</si>
  <si>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</si>
  <si>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</si>
  <si>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</si>
  <si>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</si>
  <si>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</si>
  <si>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</si>
  <si>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</si>
  <si>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</si>
  <si>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</si>
  <si>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</si>
  <si>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</si>
  <si>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</si>
  <si>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</si>
  <si>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</si>
  <si>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</si>
  <si>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</si>
  <si>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</si>
  <si>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</si>
  <si>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</si>
  <si>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</si>
  <si>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</si>
  <si>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</si>
  <si>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</si>
  <si>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</si>
  <si>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</si>
  <si>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</si>
  <si>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</si>
  <si>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</si>
  <si>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</si>
  <si>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</si>
  <si>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</si>
  <si>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</si>
  <si>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</si>
  <si>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</si>
  <si>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</si>
  <si>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</si>
  <si>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</si>
  <si>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</si>
  <si>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</si>
  <si>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</si>
  <si>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</si>
  <si>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</si>
  <si>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</si>
  <si>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</si>
  <si>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</si>
  <si>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</si>
  <si>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</si>
  <si>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</si>
  <si>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</si>
  <si>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</si>
  <si>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</si>
  <si>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</si>
  <si>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</si>
  <si>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</si>
  <si>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</si>
  <si>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</si>
  <si>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</si>
  <si>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</si>
  <si>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</si>
  <si>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</si>
  <si>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</si>
  <si>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</si>
  <si>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</si>
  <si>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</si>
  <si>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</si>
  <si>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</si>
  <si>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</si>
  <si>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</si>
  <si>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</si>
  <si>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</si>
  <si>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</si>
  <si>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</si>
  <si>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</si>
  <si>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</si>
  <si>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</si>
  <si>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</si>
  <si>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</si>
  <si>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</si>
  <si>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</si>
  <si>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</si>
  <si>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</si>
  <si>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</si>
  <si>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</si>
  <si>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</si>
  <si>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</si>
  <si>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</si>
  <si>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</si>
  <si>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</si>
  <si>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</si>
  <si>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</si>
  <si>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</si>
  <si>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</si>
  <si>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</si>
  <si>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</si>
  <si>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</si>
  <si>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</si>
  <si>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</si>
  <si>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</si>
  <si>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</si>
  <si>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</si>
  <si>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</si>
  <si>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</si>
  <si>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</si>
  <si>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</si>
  <si>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</si>
  <si>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</si>
  <si>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</si>
  <si>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</si>
  <si>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</si>
  <si>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</si>
  <si>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</si>
  <si>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</si>
  <si>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</si>
  <si>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</si>
  <si>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</si>
  <si>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</si>
  <si>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</si>
  <si>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</si>
  <si>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</si>
  <si>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</si>
  <si>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</si>
  <si>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</si>
  <si>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</si>
  <si>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</si>
  <si>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</si>
  <si>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</si>
  <si>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</si>
  <si>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</si>
  <si>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</si>
  <si>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</si>
  <si>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</si>
  <si>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</si>
  <si>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</si>
  <si>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</si>
  <si>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</si>
  <si>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</si>
  <si>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</si>
  <si>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</si>
  <si>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</si>
  <si>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</si>
  <si>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</si>
  <si>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</si>
  <si>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</si>
  <si>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</si>
  <si>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</si>
  <si>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</si>
  <si>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</si>
  <si>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</si>
  <si>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</si>
  <si>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</si>
  <si>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</si>
  <si>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</si>
  <si>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</si>
  <si>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</si>
  <si>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</si>
  <si>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</si>
  <si>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</si>
  <si>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</si>
  <si>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</si>
  <si>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</si>
  <si>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</si>
  <si>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</si>
  <si>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</si>
  <si>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</si>
  <si>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</si>
  <si>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</si>
  <si>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</si>
  <si>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</si>
  <si>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</si>
  <si>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</si>
  <si>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</si>
  <si>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</si>
  <si>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</si>
  <si>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</si>
  <si>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</si>
  <si>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</si>
  <si>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</si>
  <si>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</si>
  <si>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</si>
  <si>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</si>
  <si>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</si>
  <si>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</si>
  <si>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</si>
  <si>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</si>
  <si>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</si>
  <si>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</si>
  <si>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</si>
  <si>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</si>
  <si>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</si>
  <si>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</si>
  <si>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</si>
  <si>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</si>
  <si>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</si>
  <si>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</si>
  <si>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</si>
  <si>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</si>
  <si>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</si>
  <si>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</si>
  <si>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</si>
  <si>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</si>
  <si>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</si>
  <si>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</si>
  <si>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</si>
  <si>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</si>
  <si>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</si>
  <si>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</si>
  <si>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</si>
  <si>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</si>
  <si>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</si>
  <si>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</si>
  <si>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</si>
  <si>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</si>
  <si>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</si>
  <si>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</si>
  <si>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</si>
  <si>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</si>
  <si>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</si>
  <si>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</si>
  <si>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</si>
  <si>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</si>
  <si>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</si>
  <si>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</si>
  <si>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</si>
  <si>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</si>
  <si>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</si>
  <si>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</si>
  <si>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</si>
  <si>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</si>
  <si>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</si>
  <si>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</si>
  <si>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</si>
  <si>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</si>
  <si>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</si>
  <si>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</si>
  <si>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</si>
  <si>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</si>
  <si>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</si>
  <si>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</si>
  <si>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</si>
  <si>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</si>
  <si>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</si>
  <si>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</si>
  <si>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</si>
  <si>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</si>
  <si>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</si>
  <si>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</si>
  <si>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</si>
  <si>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</si>
  <si>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</si>
  <si>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</si>
  <si>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</si>
  <si>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</si>
  <si>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</si>
  <si>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</si>
  <si>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</si>
  <si>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</si>
  <si>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</si>
  <si>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</si>
  <si>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</si>
  <si>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</si>
  <si>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</si>
  <si>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</si>
  <si>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</si>
  <si>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</si>
  <si>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</si>
  <si>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</si>
  <si>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</si>
  <si>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</si>
  <si>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</si>
  <si>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</si>
  <si>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</si>
  <si>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</si>
  <si>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</si>
  <si>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</si>
  <si>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</si>
  <si>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</si>
  <si>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</si>
  <si>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</si>
  <si>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</si>
  <si>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</si>
  <si>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</si>
  <si>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</si>
  <si>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</si>
  <si>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</si>
  <si>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</si>
  <si>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</si>
  <si>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</si>
  <si>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</si>
  <si>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</si>
  <si>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</si>
  <si>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</si>
  <si>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</si>
  <si>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</si>
  <si>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</si>
  <si>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</si>
  <si>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</si>
  <si>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</si>
  <si>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</si>
  <si>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</si>
  <si>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</si>
  <si>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</si>
  <si>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</si>
  <si>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</si>
  <si>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</si>
  <si>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</si>
  <si>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</si>
  <si>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</si>
  <si>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</si>
  <si>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</si>
  <si>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</si>
  <si>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</si>
  <si>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</si>
  <si>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</si>
  <si>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</si>
  <si>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</si>
  <si>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</si>
  <si>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</si>
  <si>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</si>
  <si>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</si>
  <si>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</si>
  <si>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</si>
  <si>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</si>
  <si>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</si>
  <si>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</si>
  <si>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</si>
  <si>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</si>
  <si>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</si>
  <si>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</si>
  <si>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</si>
  <si>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</si>
  <si>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</si>
  <si>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</si>
  <si>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</si>
  <si>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</si>
  <si>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</si>
  <si>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</si>
  <si>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</si>
  <si>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</si>
  <si>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</si>
  <si>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</si>
  <si>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</si>
  <si>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</si>
  <si>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</si>
  <si>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</si>
  <si>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</si>
  <si>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</si>
  <si>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</si>
  <si>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</si>
  <si>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</si>
  <si>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</si>
  <si>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</si>
  <si>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</si>
  <si>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</si>
  <si>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</si>
  <si>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</si>
  <si>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</si>
  <si>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</si>
  <si>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</si>
  <si>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</si>
  <si>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</si>
  <si>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</si>
  <si>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</si>
  <si>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</si>
  <si>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</si>
  <si>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</si>
  <si>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</si>
  <si>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</si>
  <si>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</si>
  <si>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</si>
  <si>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</si>
  <si>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</si>
  <si>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</si>
  <si>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</si>
  <si>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</si>
  <si>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</si>
  <si>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</si>
  <si>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</si>
  <si>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</si>
  <si>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</si>
  <si>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</si>
  <si>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</si>
  <si>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</si>
  <si>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</si>
  <si>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</si>
  <si>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</si>
  <si>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</si>
  <si>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</si>
  <si>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</si>
  <si>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</si>
  <si>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</si>
  <si>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</si>
  <si>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</si>
  <si>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</si>
  <si>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</si>
  <si>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</si>
  <si>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</si>
  <si>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</si>
  <si>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</si>
  <si>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</si>
  <si>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</si>
  <si>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</si>
  <si>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</si>
  <si>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</si>
  <si>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</si>
  <si>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</si>
  <si>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</si>
  <si>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</si>
  <si>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</si>
  <si>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</si>
  <si>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</si>
  <si>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</si>
  <si>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</si>
  <si>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</si>
  <si>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</si>
  <si>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</si>
  <si>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</si>
  <si>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</si>
  <si>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</si>
  <si>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</si>
  <si>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</si>
  <si>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</si>
  <si>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</si>
  <si>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</si>
  <si>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</si>
  <si>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</si>
  <si>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</si>
  <si>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</si>
  <si>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</si>
  <si>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</si>
  <si>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</si>
  <si>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</si>
  <si>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</si>
  <si>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</si>
  <si>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</si>
  <si>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</si>
  <si>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</si>
  <si>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</si>
  <si>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</si>
  <si>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</si>
  <si>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</si>
  <si>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</si>
  <si>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</si>
  <si>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</si>
  <si>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</si>
  <si>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</si>
  <si>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</si>
  <si>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</si>
  <si>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</si>
  <si>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</si>
  <si>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</si>
  <si>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</si>
  <si>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</si>
  <si>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</si>
  <si>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</si>
  <si>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</si>
  <si>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</si>
  <si>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</si>
  <si>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</si>
  <si>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</si>
  <si>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</si>
  <si>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</si>
  <si>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</si>
  <si>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</si>
  <si>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</si>
  <si>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</si>
  <si>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</si>
  <si>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</si>
  <si>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</si>
  <si>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</si>
  <si>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</si>
  <si>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</si>
  <si>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</si>
  <si>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</si>
  <si>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</si>
  <si>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</si>
  <si>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</si>
  <si>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</si>
  <si>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</si>
  <si>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</si>
  <si>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</si>
  <si>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</si>
  <si>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</si>
  <si>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</si>
  <si>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</si>
  <si>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</si>
  <si>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</si>
  <si>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</si>
  <si>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</si>
  <si>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</si>
  <si>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</si>
  <si>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</si>
  <si>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</si>
  <si>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</si>
  <si>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</si>
  <si>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</si>
  <si>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</si>
  <si>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</si>
  <si>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</si>
  <si>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</si>
  <si>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</si>
  <si>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</si>
  <si>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</si>
  <si>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</si>
  <si>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</si>
  <si>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</si>
  <si>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</si>
  <si>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</si>
  <si>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</si>
  <si>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</si>
  <si>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</si>
  <si>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</si>
  <si>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</si>
  <si>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</si>
  <si>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</si>
  <si>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</si>
  <si>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</si>
  <si>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</si>
  <si>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</si>
  <si>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</si>
  <si>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</si>
  <si>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</si>
  <si>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</si>
  <si>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</si>
  <si>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</si>
  <si>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</si>
  <si>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</si>
  <si>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</si>
  <si>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</si>
  <si>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</si>
  <si>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</si>
  <si>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</si>
  <si>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</si>
  <si>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</si>
  <si>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</si>
  <si>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</si>
  <si>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</si>
  <si>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</si>
  <si>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</si>
  <si>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</si>
  <si>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</si>
  <si>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</si>
  <si>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</si>
  <si>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</si>
  <si>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</si>
  <si>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</si>
  <si>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</si>
  <si>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</si>
  <si>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</si>
  <si>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</si>
  <si>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</si>
  <si>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</si>
  <si>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</si>
  <si>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</si>
  <si>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</si>
  <si>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</si>
  <si>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</si>
  <si>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</si>
  <si>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</si>
  <si>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</si>
  <si>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</si>
  <si>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</si>
  <si>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</si>
  <si>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</si>
  <si>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</si>
  <si>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</si>
  <si>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</si>
  <si>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</si>
  <si>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</si>
  <si>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</si>
  <si>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</si>
  <si>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</si>
  <si>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</si>
  <si>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</si>
  <si>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</si>
  <si>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</si>
  <si>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</si>
  <si>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</si>
  <si>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</si>
  <si>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</si>
  <si>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</si>
  <si>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</si>
  <si>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</si>
  <si>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</si>
  <si>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</si>
  <si>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</si>
  <si>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</si>
  <si>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</si>
  <si>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</si>
  <si>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</si>
  <si>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</si>
  <si>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</si>
  <si>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</si>
  <si>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</si>
  <si>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</si>
  <si>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</si>
  <si>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</si>
  <si>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</si>
  <si>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</si>
  <si>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</si>
  <si>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</si>
  <si>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</si>
  <si>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</si>
  <si>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</si>
  <si>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</si>
  <si>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</si>
  <si>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</si>
  <si>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</si>
  <si>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</si>
  <si>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</si>
  <si>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</si>
  <si>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</si>
  <si>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</si>
  <si>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</si>
  <si>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</si>
  <si>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</si>
  <si>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</si>
  <si>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</si>
  <si>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</si>
  <si>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</si>
  <si>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</si>
  <si>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</si>
  <si>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</si>
  <si>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</si>
  <si>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</si>
  <si>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</si>
  <si>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</si>
  <si>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</si>
  <si>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</si>
  <si>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</si>
  <si>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</si>
  <si>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</si>
  <si>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</si>
  <si>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</si>
  <si>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</si>
  <si>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</si>
  <si>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</si>
  <si>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</si>
  <si>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</si>
  <si>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</si>
  <si>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</si>
  <si>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</si>
  <si>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</si>
  <si>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</si>
  <si>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</si>
  <si>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</si>
  <si>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</si>
  <si>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</si>
  <si>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</si>
  <si>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</si>
  <si>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</si>
  <si>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</si>
  <si>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</si>
  <si>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</si>
  <si>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</si>
  <si>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</si>
  <si>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</si>
  <si>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</si>
  <si>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</si>
  <si>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</si>
  <si>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</si>
  <si>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</si>
  <si>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</si>
  <si>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</si>
  <si>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</si>
  <si>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</si>
  <si>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</si>
  <si>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</si>
  <si>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</si>
  <si>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</si>
  <si>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</si>
  <si>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</si>
  <si>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</si>
  <si>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</si>
  <si>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</si>
  <si>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</si>
  <si>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</si>
  <si>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</si>
  <si>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</si>
  <si>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</si>
  <si>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</si>
  <si>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</si>
  <si>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</si>
  <si>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</si>
  <si>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</si>
  <si>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</si>
  <si>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</si>
  <si>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</si>
  <si>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</si>
  <si>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</si>
  <si>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</si>
  <si>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</si>
  <si>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</si>
  <si>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</si>
  <si>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</si>
  <si>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</si>
  <si>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</si>
  <si>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</si>
  <si>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</si>
  <si>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</si>
  <si>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</si>
  <si>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</si>
  <si>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</si>
  <si>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</si>
  <si>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</si>
  <si>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</si>
  <si>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</si>
  <si>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</si>
  <si>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</si>
  <si>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</si>
  <si>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</si>
  <si>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</si>
  <si>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</si>
  <si>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</si>
  <si>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</si>
  <si>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</si>
  <si>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</si>
  <si>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</si>
  <si>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</si>
  <si>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</si>
  <si>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</si>
  <si>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</si>
  <si>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</si>
  <si>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</si>
  <si>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</si>
  <si>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</si>
  <si>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</si>
  <si>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</si>
  <si>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</si>
  <si>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</si>
  <si>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</si>
  <si>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</si>
  <si>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</si>
  <si>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</si>
  <si>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</si>
  <si>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</si>
  <si>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</si>
  <si>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</si>
  <si>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</si>
  <si>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</si>
  <si>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</si>
  <si>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</si>
  <si>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</si>
  <si>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</si>
  <si>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</si>
  <si>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</si>
  <si>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</si>
  <si>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</si>
  <si>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</si>
  <si>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</si>
  <si>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</si>
  <si>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</si>
  <si>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</si>
  <si>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</si>
  <si>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</si>
  <si>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</si>
  <si>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</si>
  <si>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</si>
  <si>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</si>
  <si>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</si>
  <si>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</si>
  <si>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</si>
  <si>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</si>
  <si>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</si>
  <si>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</si>
  <si>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</si>
  <si>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</si>
  <si>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</si>
  <si>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</si>
  <si>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</si>
  <si>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</si>
  <si>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</si>
  <si>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</si>
  <si>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</si>
  <si>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</si>
  <si>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</si>
  <si>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</si>
  <si>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</si>
  <si>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</si>
  <si>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</si>
  <si>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</si>
  <si>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</si>
  <si>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</si>
  <si>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</si>
  <si>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</si>
  <si>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</si>
  <si>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</si>
  <si>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</si>
  <si>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</si>
  <si>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</si>
  <si>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</si>
  <si>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</si>
  <si>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</si>
  <si>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</si>
  <si>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</si>
  <si>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</si>
  <si>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</si>
  <si>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</si>
  <si>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</si>
  <si>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</si>
  <si>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</si>
  <si>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</si>
  <si>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</si>
  <si>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</si>
  <si>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</si>
  <si>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</si>
  <si>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</si>
  <si>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</si>
  <si>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</si>
  <si>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</si>
  <si>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</si>
  <si>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</si>
  <si>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</si>
  <si>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</si>
  <si>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</si>
  <si>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</si>
  <si>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</si>
  <si>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</si>
  <si>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</si>
  <si>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</si>
  <si>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</si>
  <si>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</si>
  <si>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</si>
  <si>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</si>
  <si>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</si>
  <si>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</si>
  <si>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</si>
  <si>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</si>
  <si>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</si>
  <si>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</si>
  <si>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</si>
  <si>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</si>
  <si>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</si>
  <si>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</si>
  <si>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</si>
  <si>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</si>
  <si>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</si>
  <si>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</si>
  <si>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</si>
  <si>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</si>
  <si>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</si>
  <si>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</si>
  <si>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</si>
  <si>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</si>
  <si>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</si>
  <si>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</si>
  <si>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</si>
  <si>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</si>
  <si>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</si>
  <si>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</si>
  <si>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</si>
  <si>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</si>
  <si>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</si>
  <si>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</si>
  <si>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</si>
  <si>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</si>
  <si>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</si>
  <si>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</si>
  <si>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</si>
  <si>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</si>
  <si>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</si>
  <si>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</si>
  <si>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</si>
  <si>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</si>
  <si>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</si>
  <si>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</si>
  <si>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</si>
  <si>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</si>
  <si>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</si>
  <si>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</si>
  <si>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</si>
  <si>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</si>
  <si>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</si>
  <si>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</si>
  <si>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</si>
  <si>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</si>
  <si>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</si>
  <si>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</si>
  <si>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</si>
  <si>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</si>
  <si>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</si>
  <si>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</si>
  <si>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</si>
  <si>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</si>
  <si>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</si>
  <si>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</si>
  <si>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</si>
  <si>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</si>
  <si>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</si>
  <si>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</si>
  <si>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</si>
  <si>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</si>
  <si>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</si>
  <si>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</si>
  <si>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</si>
  <si>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</si>
  <si>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</si>
  <si>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</si>
  <si>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</si>
  <si>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</si>
  <si>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</si>
  <si>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</si>
  <si>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</si>
  <si>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</si>
  <si>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</si>
  <si>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</si>
  <si>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</si>
  <si>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</si>
  <si>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</si>
  <si>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</si>
  <si>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</si>
  <si>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</si>
  <si>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</si>
  <si>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</si>
  <si>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</si>
  <si>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</si>
  <si>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</si>
  <si>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</si>
  <si>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</si>
  <si>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</si>
  <si>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</si>
  <si>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</si>
  <si>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</si>
  <si>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</si>
  <si>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</si>
  <si>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</si>
  <si>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</si>
  <si>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</si>
  <si>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</si>
  <si>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</si>
  <si>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</si>
  <si>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</si>
  <si>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</si>
  <si>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</si>
  <si>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</si>
  <si>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</si>
  <si>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</si>
  <si>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</si>
  <si>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</si>
  <si>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</si>
  <si>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</si>
  <si>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</si>
  <si>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</si>
  <si>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</si>
  <si>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</si>
  <si>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</si>
  <si>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</si>
  <si>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</si>
  <si>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</si>
  <si>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</si>
  <si>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</si>
  <si>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</si>
  <si>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</si>
  <si>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</si>
  <si>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</si>
  <si>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</si>
  <si>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</si>
  <si>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</si>
  <si>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</si>
  <si>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</si>
  <si>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</si>
  <si>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</si>
  <si>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</si>
  <si>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</si>
  <si>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</si>
  <si>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</si>
  <si>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</si>
  <si>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</si>
  <si>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</si>
  <si>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</si>
  <si>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</si>
  <si>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</si>
  <si>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</si>
  <si>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</si>
  <si>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</si>
  <si>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</si>
  <si>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</si>
  <si>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</si>
  <si>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</si>
  <si>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</si>
  <si>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</si>
  <si>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</si>
  <si>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</si>
  <si>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</si>
  <si>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</si>
  <si>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</si>
  <si>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</si>
  <si>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</si>
  <si>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</si>
  <si>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</si>
  <si>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</si>
  <si>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</si>
  <si>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</si>
  <si>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</si>
  <si>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</si>
  <si>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</si>
  <si>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</si>
  <si>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</si>
  <si>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</si>
  <si>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</si>
  <si>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</si>
  <si>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</si>
  <si>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</si>
  <si>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</si>
  <si>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</si>
  <si>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</si>
  <si>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</si>
  <si>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</si>
  <si>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</si>
  <si>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</si>
  <si>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</si>
  <si>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</si>
  <si>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</si>
  <si>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</si>
  <si>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</si>
  <si>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</si>
  <si>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</si>
  <si>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</si>
  <si>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</si>
  <si>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</si>
  <si>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</si>
  <si>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</si>
  <si>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</si>
  <si>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</si>
  <si>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</si>
  <si>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</si>
  <si>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</si>
  <si>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</si>
  <si>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</si>
  <si>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</si>
  <si>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</si>
  <si>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</si>
  <si>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</si>
  <si>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</si>
  <si>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</si>
  <si>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</si>
  <si>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</si>
  <si>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</si>
  <si>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</si>
  <si>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</si>
  <si>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</si>
  <si>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</si>
  <si>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</si>
  <si>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</si>
  <si>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</si>
  <si>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</si>
  <si>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</si>
  <si>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</si>
  <si>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</si>
  <si>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</si>
  <si>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</si>
  <si>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</si>
  <si>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</si>
  <si>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</si>
  <si>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</si>
  <si>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</si>
  <si>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</si>
  <si>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</si>
  <si>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</si>
  <si>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</si>
  <si>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</si>
  <si>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</si>
  <si>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</si>
  <si>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</si>
  <si>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</si>
  <si>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</si>
  <si>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</si>
  <si>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</si>
  <si>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</si>
  <si>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</si>
  <si>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</si>
  <si>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</si>
  <si>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</si>
  <si>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</si>
  <si>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</si>
  <si>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</si>
  <si>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</si>
  <si>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</si>
  <si>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</si>
  <si>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</si>
  <si>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</si>
  <si>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</si>
  <si>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</si>
  <si>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</si>
  <si>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</si>
  <si>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</si>
  <si>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</si>
  <si>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</si>
  <si>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</si>
  <si>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</si>
  <si>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</si>
  <si>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</si>
  <si>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</si>
  <si>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</si>
  <si>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</si>
  <si>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</si>
  <si>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</si>
  <si>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</si>
  <si>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</si>
  <si>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</si>
  <si>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</si>
  <si>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</si>
  <si>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</si>
  <si>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</si>
  <si>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</si>
  <si>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</si>
  <si>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</si>
  <si>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</si>
  <si>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</si>
  <si>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</si>
  <si>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</si>
  <si>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</si>
  <si>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</si>
  <si>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</si>
  <si>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</si>
  <si>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</si>
  <si>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</si>
  <si>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</si>
  <si>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</si>
  <si>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</si>
  <si>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</si>
  <si>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</si>
  <si>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</si>
  <si>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</si>
  <si>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</si>
  <si>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</si>
  <si>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</si>
  <si>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</si>
  <si>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</si>
  <si>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</si>
  <si>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</si>
  <si>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</si>
  <si>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</si>
  <si>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</si>
  <si>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</si>
  <si>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</si>
  <si>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</si>
  <si>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</si>
  <si>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</si>
  <si>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</si>
  <si>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</si>
  <si>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</si>
  <si>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</si>
  <si>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</si>
  <si>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</si>
  <si>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</si>
  <si>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</si>
  <si>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</si>
  <si>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</si>
  <si>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</si>
  <si>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</si>
  <si>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</si>
  <si>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</si>
  <si>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</si>
  <si>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</si>
  <si>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</si>
  <si>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</si>
  <si>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</si>
  <si>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</si>
  <si>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</si>
  <si>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</si>
  <si>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</si>
  <si>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</si>
  <si>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</si>
  <si>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</si>
  <si>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</si>
  <si>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</si>
  <si>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</si>
  <si>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</si>
  <si>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</si>
  <si>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</si>
  <si>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</si>
  <si>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</si>
  <si>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</si>
  <si>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</si>
  <si>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</si>
  <si>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</si>
  <si>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</si>
  <si>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</si>
  <si>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</si>
  <si>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</si>
  <si>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</si>
  <si>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</si>
  <si>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</si>
  <si>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</si>
  <si>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</si>
  <si>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</si>
  <si>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</si>
  <si>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</si>
  <si>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</si>
  <si>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</si>
  <si>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</si>
  <si>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</si>
  <si>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</si>
  <si>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</si>
  <si>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</si>
  <si>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</si>
  <si>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</si>
  <si>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</si>
  <si>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</si>
  <si>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</si>
  <si>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</si>
  <si>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</si>
  <si>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</si>
  <si>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</si>
  <si>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</si>
  <si>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</si>
  <si>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</si>
  <si>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</si>
  <si>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</si>
  <si>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</si>
  <si>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</si>
  <si>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</si>
  <si>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</si>
  <si>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</si>
  <si>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</si>
  <si>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</si>
  <si>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</si>
  <si>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</si>
  <si>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</si>
  <si>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</si>
  <si>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</si>
  <si>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</si>
  <si>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</si>
  <si>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</si>
  <si>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</si>
  <si>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</si>
  <si>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</si>
  <si>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</si>
  <si>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</si>
  <si>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</si>
  <si>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</si>
  <si>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</si>
  <si>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</si>
  <si>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</si>
  <si>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</si>
  <si>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</si>
  <si>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</si>
  <si>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</si>
  <si>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</si>
  <si>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</si>
  <si>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</si>
  <si>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</si>
  <si>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</si>
  <si>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</si>
  <si>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</si>
  <si>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</si>
  <si>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</si>
  <si>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</si>
  <si>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</si>
  <si>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</si>
  <si>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</si>
  <si>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</si>
  <si>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</si>
  <si>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</si>
  <si>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</si>
  <si>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</si>
  <si>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</si>
  <si>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</si>
  <si>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</si>
  <si>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</si>
  <si>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</si>
  <si>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</si>
  <si>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</si>
  <si>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</si>
  <si>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</si>
  <si>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</si>
  <si>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</si>
  <si>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</si>
  <si>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</si>
  <si>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</si>
  <si>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</si>
  <si>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</si>
  <si>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</si>
  <si>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</si>
  <si>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</si>
  <si>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</si>
  <si>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</si>
  <si>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</si>
  <si>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</si>
  <si>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</si>
  <si>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</si>
  <si>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</si>
  <si>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</si>
  <si>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</si>
  <si>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</si>
  <si>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</si>
  <si>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</si>
  <si>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</si>
  <si>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</si>
  <si>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</si>
  <si>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</si>
  <si>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</si>
  <si>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</si>
  <si>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</si>
  <si>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</si>
  <si>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</si>
  <si>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</si>
  <si>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</si>
  <si>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</si>
  <si>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</si>
  <si>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</si>
  <si>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</si>
  <si>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</si>
  <si>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</si>
  <si>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</si>
  <si>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</si>
  <si>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</si>
  <si>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</si>
  <si>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</si>
  <si>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</si>
  <si>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</si>
  <si>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</si>
  <si>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</si>
  <si>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</si>
  <si>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</si>
  <si>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</si>
  <si>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</si>
  <si>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</si>
  <si>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</si>
  <si>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</si>
  <si>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</si>
  <si>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</si>
  <si>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</si>
  <si>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</si>
  <si>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</si>
  <si>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</si>
  <si>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</si>
  <si>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</si>
  <si>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</si>
  <si>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</si>
  <si>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</si>
  <si>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</si>
  <si>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</si>
  <si>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</si>
  <si>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</si>
  <si>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</si>
  <si>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</si>
  <si>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</si>
  <si>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</si>
  <si>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</si>
  <si>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</si>
  <si>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</si>
  <si>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</si>
  <si>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</si>
  <si>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</si>
  <si>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</si>
  <si>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</si>
  <si>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</si>
  <si>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</si>
  <si>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</si>
  <si>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</si>
  <si>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</si>
  <si>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</si>
  <si>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</si>
  <si>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</si>
  <si>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</si>
  <si>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</si>
  <si>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</si>
  <si>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</si>
  <si>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</si>
  <si>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</si>
  <si>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</si>
  <si>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</si>
  <si>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</si>
  <si>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</si>
  <si>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</si>
  <si>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</si>
  <si>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</si>
  <si>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</si>
  <si>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</si>
  <si>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</si>
  <si>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</si>
  <si>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</si>
  <si>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</si>
  <si>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</si>
  <si>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</si>
  <si>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</si>
  <si>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</si>
  <si>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</si>
  <si>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</si>
  <si>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</si>
  <si>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</si>
  <si>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</si>
  <si>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</si>
  <si>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</si>
  <si>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</si>
  <si>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</si>
  <si>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</si>
  <si>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</si>
  <si>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</si>
  <si>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</si>
  <si>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</si>
  <si>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</si>
  <si>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</si>
  <si>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</si>
  <si>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</si>
  <si>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</si>
  <si>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</si>
  <si>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</si>
  <si>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</si>
  <si>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</si>
  <si>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</si>
  <si>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</si>
  <si>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</si>
  <si>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</si>
  <si>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</si>
  <si>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</si>
  <si>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</si>
  <si>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</si>
  <si>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</si>
  <si>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</si>
  <si>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</si>
  <si>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</si>
  <si>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</si>
  <si>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</si>
  <si>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</si>
  <si>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</si>
  <si>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</si>
  <si>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</si>
  <si>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</si>
  <si>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</si>
  <si>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</si>
  <si>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</si>
  <si>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</si>
  <si>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</si>
  <si>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</si>
  <si>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</si>
  <si>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</si>
  <si>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</si>
  <si>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</si>
  <si>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</si>
  <si>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</si>
  <si>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</si>
  <si>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</si>
  <si>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</si>
  <si>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</si>
  <si>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</si>
  <si>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</si>
  <si>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</si>
  <si>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</si>
  <si>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</si>
  <si>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</si>
  <si>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</si>
  <si>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</si>
  <si>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</si>
  <si>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</si>
  <si>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</si>
  <si>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</si>
  <si>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</si>
  <si>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</si>
  <si>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</si>
  <si>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</si>
  <si>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</si>
  <si>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</si>
  <si>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</si>
  <si>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</si>
  <si>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</si>
  <si>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</si>
  <si>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</si>
  <si>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</si>
  <si>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</si>
  <si>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</si>
  <si>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</si>
  <si>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</si>
  <si>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</si>
  <si>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</si>
  <si>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</si>
  <si>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</si>
  <si>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</si>
  <si>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</si>
  <si>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</si>
  <si>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</si>
  <si>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</si>
  <si>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</si>
  <si>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</si>
  <si>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</si>
  <si>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</si>
  <si>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</si>
  <si>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</si>
  <si>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</si>
  <si>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</si>
  <si>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</si>
  <si>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</si>
  <si>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</si>
  <si>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</si>
  <si>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</si>
  <si>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</si>
  <si>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</si>
  <si>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</si>
  <si>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</si>
  <si>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</si>
  <si>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</si>
  <si>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</si>
  <si>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</si>
  <si>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</si>
  <si>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</si>
  <si>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</si>
  <si>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</si>
  <si>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</si>
  <si>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</si>
  <si>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</si>
  <si>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</si>
  <si>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</si>
  <si>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</si>
  <si>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</si>
  <si>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</si>
  <si>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</si>
  <si>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</si>
  <si>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</si>
  <si>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</si>
  <si>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</si>
  <si>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</si>
  <si>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</si>
  <si>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</si>
  <si>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</si>
  <si>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</si>
  <si>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</si>
  <si>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</si>
  <si>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</si>
  <si>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</si>
  <si>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</si>
  <si>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</si>
  <si>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</si>
  <si>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</si>
  <si>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</si>
  <si>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</si>
  <si>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</si>
  <si>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</si>
  <si>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</si>
  <si>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</si>
  <si>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</si>
  <si>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</si>
  <si>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</si>
  <si>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</si>
  <si>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</si>
  <si>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</si>
  <si>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</si>
  <si>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</si>
  <si>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</si>
  <si>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</si>
  <si>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</si>
  <si>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</si>
  <si>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</si>
  <si>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</si>
  <si>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</si>
  <si>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</si>
  <si>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</si>
  <si>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</si>
  <si>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</si>
  <si>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</si>
  <si>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</si>
  <si>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</si>
  <si>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</si>
  <si>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</si>
  <si>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</si>
  <si>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</si>
  <si>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</si>
  <si>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</si>
  <si>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</si>
  <si>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</si>
  <si>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</si>
  <si>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</si>
  <si>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</si>
  <si>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</si>
  <si>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</si>
  <si>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</si>
  <si>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</si>
  <si>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</si>
  <si>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</si>
  <si>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</si>
  <si>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</si>
  <si>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</si>
  <si>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</si>
  <si>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</si>
  <si>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</si>
  <si>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</si>
  <si>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</si>
  <si>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</si>
  <si>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</si>
  <si>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</si>
  <si>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</si>
  <si>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</si>
  <si>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</si>
  <si>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</si>
  <si>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</si>
  <si>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</si>
  <si>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</si>
  <si>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</si>
  <si>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</si>
  <si>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</si>
  <si>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</si>
  <si>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</si>
  <si>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</si>
  <si>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</si>
  <si>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</si>
  <si>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</si>
  <si>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</si>
  <si>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</si>
  <si>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</si>
  <si>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</si>
  <si>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</si>
  <si>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</si>
  <si>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</si>
  <si>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</si>
  <si>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</si>
  <si>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</si>
  <si>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</si>
  <si>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</si>
  <si>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</si>
  <si>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</si>
  <si>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</si>
  <si>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</si>
  <si>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</si>
  <si>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</si>
  <si>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</si>
  <si>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</si>
  <si>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</si>
  <si>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</si>
  <si>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</si>
  <si>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</si>
  <si>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</si>
  <si>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</si>
  <si>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</si>
  <si>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</si>
  <si>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</si>
  <si>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</si>
  <si>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</si>
  <si>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</si>
  <si>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</si>
  <si>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</si>
  <si>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</si>
  <si>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</si>
  <si>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</si>
  <si>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</si>
  <si>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</si>
  <si>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</si>
  <si>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</si>
  <si>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</si>
  <si>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</si>
  <si>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</si>
  <si>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</si>
  <si>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</si>
  <si>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</si>
  <si>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</si>
  <si>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</si>
  <si>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</si>
  <si>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</si>
  <si>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</si>
  <si>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</si>
  <si>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</si>
  <si>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</si>
  <si>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</si>
  <si>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</si>
  <si>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</si>
  <si>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</si>
  <si>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</si>
  <si>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</si>
  <si>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</si>
  <si>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</si>
  <si>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</si>
  <si>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</si>
  <si>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</si>
  <si>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</si>
  <si>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</si>
  <si>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</si>
  <si>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</si>
  <si>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</si>
  <si>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</si>
  <si>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</si>
  <si>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</si>
  <si>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</si>
  <si>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</si>
  <si>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</si>
  <si>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</si>
  <si>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</si>
  <si>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</si>
  <si>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</si>
  <si>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</si>
  <si>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</si>
  <si>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</si>
  <si>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</si>
  <si>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</si>
  <si>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</si>
  <si>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</si>
  <si>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</si>
  <si>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</si>
  <si>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</si>
  <si>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</si>
  <si>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</si>
  <si>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</si>
  <si>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</si>
  <si>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</si>
  <si>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</si>
  <si>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</si>
  <si>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</si>
  <si>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</si>
  <si>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</si>
  <si>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</si>
  <si>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</si>
  <si>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</si>
  <si>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</si>
  <si>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</si>
  <si>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</si>
  <si>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</si>
  <si>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</si>
  <si>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</si>
  <si>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</si>
  <si>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</si>
  <si>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</si>
  <si>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</si>
  <si>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</si>
  <si>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</si>
  <si>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</si>
  <si>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</si>
  <si>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</si>
  <si>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</si>
  <si>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</si>
  <si>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</si>
  <si>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</si>
  <si>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</si>
  <si>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</si>
  <si>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</si>
  <si>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</si>
  <si>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</si>
  <si>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</si>
  <si>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</si>
  <si>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</si>
  <si>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</si>
  <si>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</si>
  <si>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</si>
  <si>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</si>
  <si>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</si>
  <si>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</si>
  <si>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</si>
  <si>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</si>
  <si>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</si>
  <si>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</si>
  <si>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</si>
  <si>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</si>
  <si>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</si>
  <si>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</si>
  <si>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</si>
  <si>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</si>
  <si>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</si>
  <si>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</si>
  <si>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</si>
  <si>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</si>
  <si>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</si>
  <si>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</si>
  <si>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</si>
  <si>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</si>
  <si>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</si>
  <si>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</si>
  <si>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</si>
  <si>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</si>
  <si>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</si>
  <si>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</si>
  <si>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</si>
  <si>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</si>
  <si>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</si>
  <si>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</si>
  <si>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</si>
  <si>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</si>
  <si>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</si>
  <si>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</si>
  <si>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</si>
  <si>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</si>
  <si>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</si>
  <si>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</si>
  <si>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</si>
  <si>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</si>
  <si>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</si>
  <si>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</si>
  <si>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</si>
  <si>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</si>
  <si>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</si>
  <si>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</si>
  <si>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</si>
  <si>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</si>
  <si>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</si>
  <si>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</si>
  <si>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</si>
  <si>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</si>
  <si>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</si>
  <si>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</si>
  <si>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</si>
  <si>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</si>
  <si>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</si>
  <si>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</si>
  <si>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</si>
  <si>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</si>
  <si>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</si>
  <si>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</si>
  <si>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</si>
  <si>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</si>
  <si>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</si>
  <si>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</si>
  <si>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</si>
  <si>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</si>
  <si>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</si>
  <si>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</si>
  <si>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</si>
  <si>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</si>
  <si>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</si>
  <si>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</si>
  <si>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</si>
  <si>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</si>
  <si>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</si>
  <si>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</si>
  <si>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</si>
  <si>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</si>
  <si>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</si>
  <si>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</si>
  <si>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</si>
  <si>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</si>
  <si>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</si>
  <si>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</si>
  <si>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</si>
  <si>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</si>
  <si>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</si>
  <si>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</si>
  <si>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</si>
  <si>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</si>
  <si>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</si>
  <si>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</si>
  <si>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</si>
  <si>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</si>
  <si>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</si>
  <si>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</si>
  <si>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</si>
  <si>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</si>
  <si>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</si>
  <si>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</si>
  <si>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</si>
  <si>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</si>
  <si>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</si>
  <si>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</si>
  <si>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</si>
  <si>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</si>
  <si>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</si>
  <si>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</si>
  <si>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</si>
  <si>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</si>
  <si>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</si>
  <si>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</si>
  <si>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</si>
  <si>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</si>
  <si>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</si>
  <si>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</si>
  <si>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</si>
  <si>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</si>
  <si>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</si>
  <si>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</si>
  <si>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</si>
  <si>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</si>
  <si>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</si>
  <si>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</si>
  <si>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</si>
  <si>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</si>
  <si>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</si>
  <si>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</si>
  <si>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</si>
  <si>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</si>
  <si>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</si>
  <si>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</si>
  <si>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</si>
  <si>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</si>
  <si>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</si>
  <si>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</si>
  <si>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</si>
  <si>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</si>
  <si>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</si>
  <si>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</si>
  <si>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</si>
  <si>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</si>
  <si>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</si>
  <si>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</si>
  <si>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</si>
  <si>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</si>
  <si>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</si>
  <si>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</si>
  <si>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</si>
  <si>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</si>
  <si>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</si>
  <si>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</si>
  <si>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</si>
  <si>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</si>
  <si>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</si>
  <si>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</si>
  <si>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</si>
  <si>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</si>
  <si>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</si>
  <si>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</si>
  <si>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</si>
  <si>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</si>
  <si>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</si>
  <si>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</si>
  <si>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</si>
  <si>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</si>
  <si>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</si>
  <si>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</si>
  <si>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</si>
  <si>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</si>
  <si>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</si>
  <si>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</si>
  <si>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</si>
  <si>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</si>
  <si>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</si>
  <si>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</si>
  <si>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</si>
  <si>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</si>
  <si>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</si>
  <si>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</si>
  <si>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</si>
  <si>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</si>
  <si>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</si>
  <si>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</si>
  <si>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</si>
  <si>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</si>
  <si>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</si>
  <si>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</si>
  <si>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</si>
  <si>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</si>
  <si>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</si>
  <si>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</si>
  <si>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</si>
  <si>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</si>
  <si>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</si>
  <si>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</si>
  <si>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</si>
  <si>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</si>
  <si>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</si>
  <si>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</si>
  <si>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</si>
  <si>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</si>
  <si>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</si>
  <si>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</si>
  <si>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</si>
  <si>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</si>
  <si>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</si>
  <si>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</si>
  <si>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</si>
  <si>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</si>
  <si>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</si>
  <si>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</si>
  <si>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</si>
  <si>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</si>
  <si>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</si>
  <si>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</si>
  <si>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</si>
  <si>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</si>
  <si>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</si>
  <si>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</si>
  <si>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</si>
  <si>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</si>
  <si>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</si>
  <si>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</si>
  <si>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</si>
  <si>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</si>
  <si>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</si>
  <si>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</si>
  <si>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</si>
  <si>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</si>
  <si>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</si>
  <si>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</si>
  <si>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</si>
  <si>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</si>
  <si>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</si>
  <si>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</si>
  <si>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</si>
  <si>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</si>
  <si>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</si>
  <si>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</si>
  <si>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</si>
  <si>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</si>
  <si>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</si>
  <si>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</si>
  <si>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</si>
  <si>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</si>
  <si>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</si>
  <si>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</si>
  <si>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</si>
  <si>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</si>
  <si>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</si>
  <si>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</si>
  <si>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</si>
  <si>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</si>
  <si>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</si>
  <si>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</si>
  <si>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</si>
  <si>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</si>
  <si>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</si>
  <si>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</si>
  <si>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</si>
  <si>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</si>
  <si>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</si>
  <si>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</si>
  <si>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</si>
  <si>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</si>
  <si>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</si>
  <si>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</si>
  <si>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</si>
  <si>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</si>
  <si>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</si>
  <si>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</si>
  <si>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</si>
  <si>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</si>
  <si>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</si>
  <si>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</si>
  <si>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</si>
  <si>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</si>
  <si>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</si>
  <si>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</si>
  <si>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</si>
  <si>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</si>
  <si>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</si>
  <si>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</si>
  <si>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</si>
  <si>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</si>
  <si>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</si>
  <si>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</si>
  <si>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</si>
  <si>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</si>
  <si>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</si>
  <si>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</si>
  <si>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</si>
  <si>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</si>
  <si>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</si>
  <si>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</si>
  <si>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</si>
  <si>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</si>
  <si>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</si>
  <si>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</si>
  <si>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</si>
  <si>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</si>
  <si>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</si>
  <si>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</si>
  <si>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</si>
  <si>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</si>
  <si>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</si>
  <si>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</si>
  <si>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</si>
  <si>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</si>
  <si>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</si>
  <si>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</si>
  <si>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</si>
  <si>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</si>
  <si>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</si>
  <si>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</si>
  <si>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</si>
  <si>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</si>
  <si>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</si>
  <si>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</si>
  <si>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</si>
  <si>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</si>
  <si>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</si>
  <si>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</si>
  <si>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</si>
  <si>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</si>
  <si>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</si>
  <si>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</si>
  <si>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</si>
  <si>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</si>
  <si>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</si>
  <si>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</si>
  <si>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</si>
  <si>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</si>
  <si>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</si>
  <si>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</si>
  <si>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</si>
  <si>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</si>
  <si>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</si>
  <si>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</si>
  <si>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</si>
  <si>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</si>
  <si>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</si>
  <si>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</si>
  <si>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</si>
  <si>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</si>
  <si>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</si>
  <si>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</si>
  <si>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</si>
  <si>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</si>
  <si>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</si>
  <si>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</si>
  <si>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</si>
  <si>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</si>
  <si>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</si>
  <si>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</si>
  <si>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</si>
  <si>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</si>
  <si>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</si>
  <si>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</si>
  <si>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</si>
  <si>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</si>
  <si>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</si>
  <si>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</si>
  <si>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</si>
  <si>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</si>
  <si>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</si>
  <si>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</si>
  <si>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</si>
  <si>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</si>
  <si>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</si>
  <si>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</si>
  <si>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</si>
  <si>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</si>
  <si>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</si>
  <si>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</si>
  <si>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</si>
  <si>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</si>
  <si>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</si>
  <si>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</si>
  <si>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</si>
  <si>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</si>
  <si>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</si>
  <si>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</si>
  <si>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</si>
  <si>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</si>
  <si>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</si>
  <si>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</si>
  <si>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</si>
  <si>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</si>
  <si>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</si>
  <si>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</si>
  <si>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</si>
  <si>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</si>
  <si>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</si>
  <si>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</si>
  <si>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</si>
  <si>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</si>
  <si>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</si>
  <si>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</si>
  <si>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</si>
  <si>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</si>
  <si>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</si>
  <si>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</si>
  <si>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</si>
  <si>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</si>
  <si>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</si>
  <si>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</si>
  <si>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</si>
  <si>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</si>
  <si>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</si>
  <si>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</si>
  <si>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</si>
  <si>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</si>
  <si>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</si>
  <si>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</si>
  <si>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</si>
  <si>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</si>
  <si>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</si>
  <si>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</si>
  <si>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</si>
  <si>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</si>
  <si>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</si>
  <si>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</si>
  <si>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</si>
  <si>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</si>
  <si>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</si>
  <si>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</si>
  <si>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</si>
  <si>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</si>
  <si>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</si>
  <si>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</si>
  <si>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</si>
  <si>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</si>
  <si>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</si>
  <si>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</si>
  <si>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</si>
  <si>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</si>
  <si>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</si>
  <si>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</si>
  <si>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</si>
  <si>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</si>
  <si>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</si>
  <si>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</si>
  <si>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</si>
  <si>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</si>
  <si>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</si>
  <si>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</si>
  <si>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</si>
  <si>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</si>
  <si>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</si>
  <si>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</si>
  <si>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</si>
  <si>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</si>
  <si>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</si>
  <si>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</si>
  <si>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</si>
  <si>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</si>
  <si>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</si>
  <si>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</si>
  <si>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</si>
  <si>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</si>
  <si>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</si>
  <si>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</si>
  <si>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</si>
  <si>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</si>
  <si>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</si>
  <si>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</si>
  <si>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</si>
  <si>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</si>
  <si>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</si>
  <si>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</si>
  <si>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</si>
  <si>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</si>
  <si>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</si>
  <si>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</si>
  <si>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</si>
  <si>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</si>
  <si>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</si>
  <si>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</si>
  <si>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</si>
  <si>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</si>
  <si>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</si>
  <si>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</si>
  <si>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</si>
  <si>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</si>
  <si>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</si>
  <si>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</si>
  <si>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</si>
  <si>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</si>
  <si>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</si>
  <si>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</si>
  <si>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</si>
  <si>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</si>
  <si>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</si>
  <si>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</si>
  <si>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</si>
  <si>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</si>
  <si>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</si>
  <si>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</si>
  <si>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</si>
  <si>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</si>
  <si>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</si>
  <si>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</si>
  <si>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</si>
  <si>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</si>
  <si>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</si>
  <si>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</si>
  <si>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</si>
  <si>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</si>
  <si>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</si>
  <si>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</si>
  <si>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</si>
  <si>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</si>
  <si>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</si>
  <si>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</si>
  <si>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</si>
  <si>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</si>
  <si>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</si>
  <si>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</si>
  <si>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</si>
  <si>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</si>
  <si>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</si>
  <si>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</si>
  <si>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</si>
  <si>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</si>
  <si>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</si>
  <si>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</si>
  <si>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</si>
  <si>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</si>
  <si>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</si>
  <si>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</si>
  <si>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</si>
  <si>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</si>
  <si>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</si>
  <si>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</si>
  <si>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</si>
  <si>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</si>
  <si>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</si>
  <si>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</si>
  <si>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</si>
  <si>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</si>
  <si>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</si>
  <si>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</si>
  <si>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</si>
  <si>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</si>
  <si>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</si>
  <si>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</si>
  <si>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</si>
  <si>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</si>
  <si>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</si>
  <si>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</si>
  <si>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</si>
  <si>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</si>
  <si>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</si>
  <si>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</si>
  <si>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</si>
  <si>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</si>
  <si>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</si>
  <si>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</si>
  <si>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</si>
  <si>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</si>
  <si>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</si>
  <si>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</si>
  <si>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</si>
  <si>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</si>
  <si>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</si>
  <si>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</si>
  <si>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</si>
  <si>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</si>
  <si>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</si>
  <si>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</si>
  <si>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</si>
  <si>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</si>
  <si>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</si>
  <si>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</si>
  <si>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</si>
  <si>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</si>
  <si>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</si>
  <si>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</si>
  <si>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</si>
  <si>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</si>
  <si>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</si>
  <si>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</si>
  <si>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</si>
  <si>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</si>
  <si>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</si>
  <si>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</si>
  <si>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</si>
  <si>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</si>
  <si>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</si>
  <si>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</si>
  <si>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</si>
  <si>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</si>
  <si>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</si>
  <si>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</si>
  <si>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</si>
  <si>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</si>
  <si>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</si>
  <si>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</si>
  <si>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</si>
  <si>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</si>
  <si>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</si>
  <si>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</si>
  <si>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</si>
  <si>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</si>
  <si>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</si>
  <si>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</si>
  <si>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</si>
  <si>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</si>
  <si>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</si>
  <si>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</si>
  <si>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</si>
  <si>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</si>
  <si>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</si>
  <si>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</si>
  <si>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</si>
  <si>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</si>
  <si>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</si>
  <si>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</si>
  <si>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</si>
  <si>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</si>
  <si>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</si>
  <si>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</si>
  <si>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</si>
  <si>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</si>
  <si>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</si>
  <si>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</si>
  <si>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</si>
  <si>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</si>
  <si>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</si>
  <si>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</si>
  <si>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</si>
  <si>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</si>
  <si>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</si>
  <si>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</si>
  <si>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</si>
  <si>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</si>
  <si>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</si>
  <si>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</si>
  <si>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</si>
  <si>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</si>
  <si>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</si>
  <si>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</si>
  <si>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</si>
  <si>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</si>
  <si>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</si>
  <si>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</si>
  <si>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</si>
  <si>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</si>
  <si>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</si>
  <si>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</si>
  <si>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</si>
  <si>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</si>
  <si>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</si>
  <si>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</si>
  <si>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</si>
  <si>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</si>
  <si>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</si>
  <si>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</si>
  <si>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</si>
  <si>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</si>
  <si>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</si>
  <si>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</si>
  <si>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</si>
  <si>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</si>
  <si>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</si>
  <si>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</si>
  <si>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</si>
  <si>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</si>
  <si>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</si>
  <si>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</si>
  <si>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</si>
  <si>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</si>
  <si>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</si>
  <si>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</si>
  <si>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</si>
  <si>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</si>
  <si>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</si>
  <si>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</si>
  <si>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</si>
  <si>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</si>
  <si>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</si>
  <si>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</si>
  <si>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</si>
  <si>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</si>
  <si>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</si>
  <si>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</si>
  <si>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</si>
  <si>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</si>
  <si>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</si>
  <si>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</si>
  <si>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</si>
  <si>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</si>
  <si>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</si>
  <si>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</si>
  <si>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</si>
  <si>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</si>
  <si>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</si>
  <si>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</si>
  <si>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</si>
  <si>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</si>
  <si>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</si>
  <si>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</si>
  <si>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</si>
  <si>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</si>
  <si>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</si>
  <si>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</si>
  <si>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</si>
  <si>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</si>
  <si>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</si>
  <si>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</si>
  <si>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</si>
  <si>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</si>
  <si>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</si>
  <si>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</si>
  <si>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</si>
  <si>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</si>
  <si>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</si>
  <si>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</si>
  <si>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</si>
  <si>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</si>
  <si>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</si>
  <si>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</si>
  <si>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</si>
  <si>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</si>
  <si>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</si>
  <si>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</si>
  <si>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</si>
  <si>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</si>
  <si>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</si>
  <si>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</si>
  <si>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</si>
  <si>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</si>
  <si>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</si>
  <si>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</si>
  <si>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</si>
  <si>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</si>
  <si>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</si>
  <si>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</si>
  <si>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</si>
  <si>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</si>
  <si>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</si>
  <si>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</si>
  <si>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</si>
  <si>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</si>
  <si>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</si>
  <si>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</si>
  <si>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</si>
  <si>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</si>
  <si>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</si>
  <si>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</si>
  <si>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</si>
  <si>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</si>
  <si>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</si>
  <si>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</si>
  <si>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</si>
  <si>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</si>
  <si>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</si>
  <si>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</si>
  <si>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</si>
  <si>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</si>
  <si>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</si>
  <si>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</si>
  <si>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</si>
  <si>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</si>
  <si>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</si>
  <si>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</si>
  <si>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</si>
  <si>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</si>
  <si>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</si>
  <si>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</si>
  <si>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</si>
  <si>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</si>
  <si>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</si>
  <si>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</si>
  <si>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</si>
  <si>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</si>
  <si>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</si>
  <si>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</si>
  <si>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</si>
  <si>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</si>
  <si>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</si>
  <si>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</si>
  <si>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</si>
  <si>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</si>
  <si>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</si>
  <si>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</si>
  <si>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</si>
  <si>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</si>
  <si>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</si>
  <si>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</si>
  <si>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</si>
  <si>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</si>
  <si>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</si>
  <si>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</si>
  <si>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</si>
  <si>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</si>
  <si>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</si>
  <si>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</si>
  <si>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</si>
  <si>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</si>
  <si>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</si>
  <si>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</si>
  <si>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</si>
  <si>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</si>
  <si>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</si>
  <si>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</si>
  <si>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</si>
  <si>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</si>
  <si>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</si>
  <si>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</si>
  <si>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</si>
  <si>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</si>
  <si>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</si>
  <si>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</si>
  <si>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</si>
  <si>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</si>
  <si>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</si>
  <si>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</si>
  <si>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</si>
  <si>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</si>
  <si>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</si>
  <si>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</si>
  <si>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</si>
  <si>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</si>
  <si>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</si>
  <si>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</si>
  <si>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</si>
  <si>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</si>
  <si>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</si>
  <si>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</si>
  <si>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</si>
  <si>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</si>
  <si>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</si>
  <si>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</si>
  <si>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</si>
  <si>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</si>
  <si>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</si>
  <si>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</si>
  <si>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</si>
  <si>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</si>
  <si>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</si>
  <si>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</si>
  <si>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</si>
  <si>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</si>
  <si>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</si>
  <si>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</si>
  <si>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</si>
  <si>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</si>
  <si>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</si>
  <si>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</si>
  <si>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</si>
  <si>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</si>
  <si>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</si>
  <si>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</si>
  <si>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</si>
  <si>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</si>
  <si>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</si>
  <si>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</si>
  <si>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</si>
  <si>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</si>
  <si>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</si>
  <si>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</si>
  <si>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</si>
  <si>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</si>
  <si>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</si>
  <si>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</si>
  <si>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</si>
  <si>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</si>
  <si>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</si>
  <si>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</si>
  <si>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</si>
  <si>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</si>
  <si>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</si>
  <si>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</si>
  <si>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</si>
  <si>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</si>
  <si>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</si>
  <si>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</si>
  <si>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</si>
  <si>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</si>
  <si>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</si>
  <si>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</si>
  <si>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</si>
  <si>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</si>
  <si>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</si>
  <si>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</si>
  <si>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</si>
  <si>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</si>
  <si>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</si>
  <si>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</si>
  <si>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</si>
  <si>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</si>
  <si>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</si>
  <si>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</si>
  <si>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</si>
  <si>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</si>
  <si>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</si>
  <si>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</si>
  <si>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</si>
  <si>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</si>
  <si>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</si>
  <si>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</si>
  <si>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</si>
  <si>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</si>
  <si>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</si>
  <si>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</si>
  <si>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</si>
  <si>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</si>
  <si>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</si>
  <si>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</si>
  <si>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</si>
  <si>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</si>
  <si>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</si>
  <si>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</si>
  <si>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</si>
  <si>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</si>
  <si>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</si>
  <si>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</si>
  <si>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</si>
  <si>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</si>
  <si>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</si>
  <si>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</si>
  <si>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</si>
  <si>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</si>
  <si>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</si>
  <si>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</si>
  <si>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</si>
  <si>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</si>
  <si>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</si>
  <si>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</si>
  <si>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</si>
  <si>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</si>
  <si>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</si>
  <si>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</si>
  <si>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</si>
  <si>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</si>
  <si>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</si>
  <si>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</si>
  <si>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</si>
  <si>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</si>
  <si>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</si>
  <si>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</si>
  <si>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</si>
  <si>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</si>
  <si>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</si>
  <si>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</si>
  <si>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</si>
  <si>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</si>
  <si>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</si>
  <si>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</si>
  <si>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</si>
  <si>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</si>
  <si>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</si>
  <si>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</si>
  <si>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</si>
  <si>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</si>
  <si>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</si>
  <si>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</si>
  <si>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</si>
  <si>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</si>
  <si>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</si>
  <si>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</si>
  <si>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</si>
  <si>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</si>
  <si>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</si>
  <si>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</si>
  <si>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</si>
  <si>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</si>
  <si>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</si>
  <si>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</si>
  <si>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</si>
  <si>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</si>
  <si>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</si>
  <si>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</si>
  <si>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</si>
  <si>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</si>
  <si>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</si>
  <si>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</si>
  <si>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</si>
  <si>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</si>
  <si>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</si>
  <si>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</si>
  <si>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</si>
  <si>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</si>
  <si>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</si>
  <si>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</si>
  <si>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</si>
  <si>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</si>
  <si>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</si>
  <si>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</si>
  <si>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</si>
  <si>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</si>
  <si>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</si>
  <si>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</si>
  <si>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</si>
  <si>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</si>
  <si>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</si>
  <si>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</si>
  <si>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</si>
  <si>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</si>
  <si>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</si>
  <si>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</si>
  <si>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</si>
  <si>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</si>
  <si>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</si>
  <si>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</si>
  <si>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</si>
  <si>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</si>
  <si>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</si>
  <si>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</si>
  <si>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</si>
  <si>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</si>
  <si>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</si>
  <si>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</si>
  <si>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</si>
  <si>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</si>
  <si>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</si>
  <si>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</si>
  <si>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</si>
  <si>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</si>
  <si>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</si>
  <si>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</si>
  <si>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</si>
  <si>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</si>
  <si>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</si>
  <si>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</si>
  <si>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</si>
  <si>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</si>
  <si>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</si>
  <si>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</si>
  <si>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</si>
  <si>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</si>
  <si>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</si>
  <si>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</si>
  <si>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</si>
  <si>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</si>
  <si>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</si>
  <si>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</si>
  <si>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</si>
  <si>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</si>
  <si>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</si>
  <si>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</si>
  <si>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</si>
  <si>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</si>
  <si>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</si>
  <si>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</si>
  <si>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</si>
  <si>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</si>
  <si>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</si>
  <si>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</si>
  <si>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</si>
  <si>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</si>
  <si>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</si>
  <si>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</si>
  <si>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</si>
  <si>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</si>
  <si>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</si>
  <si>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</si>
  <si>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</si>
  <si>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</si>
  <si>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</si>
  <si>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</si>
  <si>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</si>
  <si>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</si>
  <si>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</si>
  <si>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</si>
  <si>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</si>
  <si>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</si>
  <si>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</si>
  <si>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</si>
  <si>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</si>
  <si>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</si>
  <si>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</si>
  <si>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</si>
  <si>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</si>
  <si>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</si>
  <si>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</si>
  <si>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</si>
  <si>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</si>
  <si>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</si>
  <si>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</si>
  <si>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</si>
  <si>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</si>
  <si>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</si>
  <si>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</si>
  <si>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</si>
  <si>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</si>
  <si>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</si>
  <si>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</si>
  <si>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</si>
  <si>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</si>
  <si>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</si>
  <si>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</si>
  <si>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</si>
  <si>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</si>
  <si>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</si>
  <si>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</si>
  <si>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</si>
  <si>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</si>
  <si>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</si>
  <si>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</si>
  <si>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</si>
  <si>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</si>
  <si>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</si>
  <si>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</si>
  <si>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</si>
  <si>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</si>
  <si>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</si>
  <si>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</si>
  <si>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</si>
  <si>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</si>
  <si>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</si>
  <si>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</si>
  <si>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</si>
  <si>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</si>
  <si>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</si>
  <si>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</si>
  <si>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</si>
  <si>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</si>
  <si>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</si>
  <si>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</si>
  <si>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</si>
  <si>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</si>
  <si>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</si>
  <si>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</si>
  <si>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</si>
  <si>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</si>
  <si>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</si>
  <si>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</si>
  <si>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</si>
  <si>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</si>
  <si>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</si>
  <si>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</si>
  <si>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</si>
  <si>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</si>
  <si>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</si>
  <si>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</si>
  <si>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</si>
  <si>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</si>
  <si>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</si>
  <si>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</si>
  <si>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</si>
  <si>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</si>
  <si>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</si>
  <si>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</si>
  <si>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</si>
  <si>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</si>
  <si>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</si>
  <si>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</si>
  <si>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</si>
  <si>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</si>
  <si>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</si>
  <si>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</si>
  <si>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</si>
  <si>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</si>
  <si>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</si>
  <si>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</si>
  <si>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</si>
  <si>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</si>
  <si>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</si>
  <si>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</si>
  <si>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</si>
  <si>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</si>
  <si>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</si>
  <si>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</si>
  <si>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</si>
  <si>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</si>
  <si>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</si>
  <si>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</si>
  <si>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</si>
  <si>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</si>
  <si>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</si>
  <si>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</si>
  <si>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</si>
  <si>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</si>
  <si>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</si>
  <si>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</si>
  <si>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</si>
  <si>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</si>
  <si>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</si>
  <si>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</si>
  <si>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</si>
  <si>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</si>
  <si>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</si>
  <si>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</si>
  <si>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</si>
  <si>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</si>
  <si>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</si>
  <si>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</si>
  <si>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</si>
  <si>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</si>
  <si>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</si>
  <si>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</si>
  <si>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</si>
  <si>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</si>
  <si>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</si>
  <si>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</si>
  <si>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</si>
  <si>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</si>
  <si>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</si>
  <si>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</si>
  <si>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</si>
  <si>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</si>
  <si>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</si>
  <si>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</si>
  <si>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</si>
  <si>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</si>
  <si>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</si>
  <si>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</si>
  <si>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</si>
  <si>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</si>
  <si>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</si>
  <si>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</si>
  <si>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</si>
  <si>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</si>
  <si>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</si>
  <si>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</si>
  <si>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</si>
  <si>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</si>
  <si>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</si>
  <si>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</si>
  <si>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</si>
  <si>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</si>
  <si>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</si>
  <si>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</si>
  <si>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</si>
  <si>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</si>
  <si>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</si>
  <si>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</si>
  <si>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</si>
  <si>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</si>
  <si>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</si>
  <si>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</si>
  <si>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</si>
  <si>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</si>
  <si>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</si>
  <si>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</si>
  <si>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</si>
  <si>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</si>
  <si>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</si>
  <si>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</si>
  <si>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</si>
  <si>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</si>
  <si>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</si>
  <si>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</si>
  <si>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</si>
  <si>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</si>
  <si>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</si>
  <si>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</si>
  <si>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</si>
  <si>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</si>
  <si>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</si>
  <si>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</si>
  <si>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</si>
  <si>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</si>
  <si>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</si>
  <si>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</si>
  <si>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</si>
  <si>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</si>
  <si>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</si>
  <si>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</si>
  <si>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</si>
  <si>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</si>
  <si>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</si>
  <si>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</si>
  <si>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</si>
  <si>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</si>
  <si>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</si>
  <si>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</si>
  <si>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</si>
  <si>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</si>
  <si>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</si>
  <si>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</si>
  <si>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</si>
  <si>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</si>
  <si>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</si>
  <si>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</si>
  <si>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</si>
  <si>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</si>
  <si>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</si>
  <si>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</si>
  <si>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</si>
  <si>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</si>
  <si>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</si>
  <si>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</si>
  <si>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</si>
  <si>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</si>
  <si>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</si>
  <si>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</si>
  <si>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</si>
  <si>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</si>
  <si>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</si>
  <si>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</si>
  <si>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</si>
  <si>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</si>
  <si>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</si>
  <si>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</si>
  <si>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</si>
  <si>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</si>
  <si>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</si>
  <si>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</si>
  <si>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</si>
  <si>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</si>
  <si>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</si>
  <si>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</si>
  <si>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</si>
  <si>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</si>
  <si>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</si>
  <si>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</si>
  <si>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</si>
  <si>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</si>
  <si>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</si>
  <si>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</si>
  <si>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</si>
  <si>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</si>
  <si>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</si>
  <si>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</si>
  <si>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</si>
  <si>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</si>
  <si>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</si>
  <si>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</si>
  <si>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</si>
  <si>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</si>
  <si>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</si>
  <si>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</si>
  <si>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</si>
  <si>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</si>
  <si>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</si>
  <si>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</si>
  <si>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</si>
  <si>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</si>
  <si>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</si>
  <si>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</si>
  <si>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</si>
  <si>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</si>
  <si>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</si>
  <si>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</si>
  <si>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</si>
  <si>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</si>
  <si>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</si>
  <si>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</si>
  <si>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</si>
  <si>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</si>
  <si>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</si>
  <si>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</si>
  <si>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</si>
  <si>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</si>
  <si>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</si>
  <si>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</si>
  <si>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</si>
  <si>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</si>
  <si>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</si>
  <si>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</si>
  <si>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</si>
  <si>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</si>
  <si>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</si>
  <si>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</si>
  <si>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</si>
  <si>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</si>
  <si>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</si>
  <si>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</si>
  <si>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</si>
  <si>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</si>
  <si>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</si>
  <si>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</si>
  <si>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</si>
  <si>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</si>
  <si>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</si>
  <si>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</si>
  <si>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</si>
  <si>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</si>
  <si>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</si>
  <si>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</si>
  <si>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</si>
  <si>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</si>
  <si>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</si>
  <si>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</si>
  <si>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</si>
  <si>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</si>
  <si>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</si>
  <si>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</si>
  <si>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</si>
  <si>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</si>
  <si>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</si>
  <si>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</si>
  <si>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</si>
  <si>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</si>
  <si>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</si>
  <si>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</si>
  <si>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</si>
  <si>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</si>
  <si>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</si>
  <si>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</si>
  <si>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</si>
  <si>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</si>
  <si>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</si>
  <si>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</si>
  <si>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</si>
  <si>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</si>
  <si>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</si>
  <si>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</si>
  <si>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</si>
  <si>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</si>
  <si>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</si>
  <si>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</si>
  <si>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</si>
  <si>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</si>
  <si>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</si>
  <si>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</si>
  <si>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</si>
  <si>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</si>
  <si>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</si>
  <si>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</si>
  <si>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</si>
  <si>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</si>
  <si>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</si>
  <si>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</si>
  <si>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</si>
  <si>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</si>
  <si>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</si>
  <si>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</si>
  <si>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</si>
  <si>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</si>
  <si>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</si>
  <si>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</si>
  <si>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</si>
  <si>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</si>
  <si>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</si>
  <si>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</si>
  <si>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</si>
  <si>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</si>
  <si>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</si>
  <si>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</si>
  <si>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</si>
  <si>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</si>
  <si>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</si>
  <si>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</si>
  <si>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</si>
  <si>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</si>
  <si>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</si>
  <si>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</si>
  <si>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</si>
  <si>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</si>
  <si>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</si>
  <si>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</si>
  <si>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</si>
  <si>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</si>
  <si>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</si>
  <si>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</si>
  <si>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</si>
  <si>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</si>
  <si>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</si>
  <si>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</si>
  <si>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</si>
  <si>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</si>
  <si>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</si>
  <si>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</si>
  <si>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</si>
  <si>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</si>
  <si>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</si>
  <si>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</si>
  <si>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</si>
  <si>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</si>
  <si>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</si>
  <si>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</si>
  <si>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</si>
  <si>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</si>
  <si>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</si>
  <si>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</si>
  <si>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</si>
  <si>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</si>
  <si>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</si>
  <si>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</si>
  <si>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</si>
  <si>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</si>
  <si>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</si>
  <si>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</si>
  <si>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</si>
  <si>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</si>
  <si>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</si>
  <si>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</si>
  <si>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</si>
  <si>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</si>
  <si>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</si>
  <si>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</si>
  <si>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</si>
  <si>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</si>
  <si>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</si>
  <si>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</si>
  <si>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</si>
  <si>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</si>
  <si>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</si>
  <si>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</si>
  <si>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</si>
  <si>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</si>
  <si>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</si>
  <si>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</si>
  <si>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</si>
  <si>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</si>
  <si>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</si>
  <si>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</si>
  <si>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</si>
  <si>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</si>
  <si>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</si>
  <si>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</si>
  <si>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</si>
  <si>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</si>
  <si>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</si>
  <si>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</si>
  <si>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</si>
  <si>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</si>
  <si>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</si>
  <si>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</si>
  <si>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</si>
  <si>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</si>
  <si>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</si>
  <si>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</si>
  <si>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</si>
  <si>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PCM-20251107-00000797</t>
  </si>
  <si>
    <t xml:space="preserve">sector flapping due to HT , door open </t>
  </si>
  <si>
    <t xml:space="preserve"> </t>
  </si>
  <si>
    <t xml:space="preserve">                                                                                                                                                                                                                                                                                                                                                                                                                                                                                                                                                                                                                                                                                                                                                                                                                                                                                                                                                                                                                                                                                                                                                                                                                                                                                                                                                                                                                                                                                                                                                                                                                                                                                                                                                                                                                                                                                                                                                                                                                                                                                                                                                                                                                                                                                                                                                                                                                                                                                                                                                                                                                                                                                                                                                                                                                                                                                                                                                                                                                                                                                                                                                                                                                                                                                                                                                                                                                                                                                                                                                                                                                                                                                                                                                                                                                                                                                                                                                                                                                                                                                                                                                                                                                                                                                                                                                                                                                                                                                                                                                                                                                                                    </t>
  </si>
  <si>
    <t xml:space="preserve"> PCM-20250215-00000830 </t>
  </si>
  <si>
    <t>LTE site still down and  site located in aramco area access issue need special permission</t>
  </si>
  <si>
    <t>PCM-20251107-00000832</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</si>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</sst>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58" dataDxfId="157" headerRowBorderDxfId="155" tableBorderDxfId="156" totalsRowBorderDxfId="154">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41" dataDxfId="140" headerRowBorderDxfId="138" tableBorderDxfId="139" totalsRowBorderDxfId="137">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2" totalsRowShown="0" headerRowDxfId="48" dataDxfId="47" headerRowBorderDxfId="45" tableBorderDxfId="46">
  <autoFilter ref="A1:L106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32" dataDxfId="31" headerRowBorderDxfId="29" tableBorderDxfId="30" totalsRowBorderDxfId="28">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5" totalsRowShown="0" headerRowDxfId="15" dataDxfId="14" headerRowBorderDxfId="12" tableBorderDxfId="13">
  <autoFilter ref="A1:L2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0"/>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305.70289131944446</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45968.651317245371</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45968.651317245371</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45968.651317245371</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45968.651317245371</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45968.651317245371</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45968.651317245371</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45968.651317245371</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45968.651317245371</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45968.651317245371</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45968.651317245371</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45968.651317245371</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45968.651317245371</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45968.651317245371</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45968.651317245371</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45968.651317245371</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45968.651317245371</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45968.651317245371</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45968.651317245371</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45968.651317245371</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45968.651317245371</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45968.651317245371</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45968.651317245371</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45968.651317245371</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45968.651317245371</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45968.651317245371</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45968.651317245371</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45968.651317245371</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45968.651317245371</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45968.651317245371</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45968.651317245371</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45968.651317245371</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45968.651317245371</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45968.651317245371</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45968.651317245371</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45968.651317245371</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45968.651317245371</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45968.651317245371</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45968.651317245371</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45968.651317245371</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45968.651317245371</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45968.651317245371</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45968.651317245371</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45968.651317245371</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45968.651317245371</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45968.651317245371</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45968.651317245371</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45968.651317245371</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45968.651317245371</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45968.651317245371</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45968.651317245371</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45968.651317245371</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45968.651317245371</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45968.651317245371</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45968.651317245371</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45968.651317245371</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45968.651317245371</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45968.651317245371</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45968.651317245371</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45968.651317245371</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45968.651317245371</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45968.651317245371</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45968.651317245371</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45968.651317245371</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45968.651317245371</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45968.651317245371</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45968.651317245371</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45968.651317245371</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45968.651317245371</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45968.651317245371</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45968.651317245371</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45968.651317245371</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45968.651317245371</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45968.651317245371</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45968.651317245371</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45968.651317245371</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45968.651317245371</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45968.651317245371</v>
      </c>
      <c r="H79" s="118"/>
      <c r="I79" s="116" t="str">
        <f>IFERROR(VLOOKUP(D79,DB!A:F,6,0),"")</f>
        <v/>
      </c>
      <c r="J79" s="116" t="str">
        <f>IFERROR(VLOOKUP(D79,DB!A:G,7,0),"")</f>
        <v/>
      </c>
      <c r="K79" s="120"/>
      <c r="L79" s="121" t="str">
        <f>IFERROR(VLOOKUP(D79,DB!A:I,9,0),"")</f>
        <v/>
      </c>
    </row>
    <row r="80" spans="1:12" ht="15" customHeight="1">
      <c r="A80" s="124"/>
      <c r="B80" s="125" t="str">
        <f>IFERROR(VLOOKUP(D80,DB!A:K,11,0),"")</f>
        <v/>
      </c>
      <c r="C80" s="125"/>
      <c r="D80" s="125"/>
      <c r="E80" s="126"/>
      <c r="F80" s="127"/>
      <c r="G80" s="128">
        <f ca="1">IFERROR(NOW()-F80,"")</f>
        <v>45968.651317245371</v>
      </c>
      <c r="H80" s="127"/>
      <c r="I80" s="125" t="str">
        <f>IFERROR(VLOOKUP(D80,DB!A:F,6,0),"")</f>
        <v/>
      </c>
      <c r="J80" s="125" t="str">
        <f>IFERROR(VLOOKUP(D80,DB!A:G,7,0),"")</f>
        <v/>
      </c>
      <c r="K80" s="129"/>
      <c r="L80" s="130" t="str">
        <f>IFERROR(VLOOKUP(D80,DB!A:I,9,0),"")</f>
        <v/>
      </c>
    </row>
  </sheetData>
  <customSheetViews>
    <customSheetView guid="{F6042A99-DD27-4453-835D-0834D95730CC}" filter="1" showAutoFilter="1">
      <pageMargins left="0" right="0" top="0" bottom="0" header="0" footer="0"/>
      <autoFilter ref="B1:M1" xr:uid="{12FE3105-5459-4EBE-80D2-8062583A0D45}"/>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143.65147928240913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24493</v>
      </c>
      <c r="E4" s="85" t="s">
        <v>39021</v>
      </c>
      <c r="F4" s="104">
        <v>45968.607453703706</v>
      </c>
      <c r="G4" s="105">
        <f ca="1">IFERROR(NOW()-F4,"-")</f>
        <v>4.3863541664904915E-2</v>
      </c>
      <c r="H4" s="104">
        <v>45968.593564814815</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45968.651317245371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45968.651317245371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45968.651317245371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45968.651317245371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45968.651317245371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45968.651317245371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45968.651317245371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45968.651317245371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45968.651317245371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45968.651317245371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45968.651317245371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45968.651317245371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45968.651317245371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45968.651317245371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45968.651317245371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45968.651317245371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45968.651317245371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45968.651317245371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45968.651317245371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45968.651317245371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45968.651317245371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45968.651317245371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45968.651317245371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45968.651317245371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45968.651317245371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45968.651317245371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45968.651317245371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45968.651317245371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45968.651317245371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45968.651317245371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45968.651317245371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45968.651317245371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45968.651317245371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45968.651317245371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45968.651317245371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45968.651317245371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45968.651317245371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45968.651317245371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45968.651317245371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45968.651317245371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45968.651317245371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45968.651317245371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45968.651317245371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45968.651317245371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45968.651317245371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45968.651317245371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45968.651317245371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45968.651317245371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45968.651317245371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45968.651317245371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45968.651317245371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45968.651317245371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45968.651317245371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45968.651317245371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45968.651317245371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45968.651317245371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45968.651317245371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45968.651317245371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45968.651317245371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45968.651317245371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45968.651317245371</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45968.651317245371</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45968.651317245371</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45968.651317245371</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45968.651317245371</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45968.651317245371</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45968.651317245371</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45968.651317245371</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45968.651317245371</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45968.651317245371</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45968.651317245371</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45968.651317245371</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45968.651317245371</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45968.651317245371</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37"/>
      <c r="B79" s="138" t="str">
        <f>IFERROR(VLOOKUP(D79,DB!A:K,11,0),"")</f>
        <v/>
      </c>
      <c r="C79" s="138"/>
      <c r="D79" s="138"/>
      <c r="E79" s="139"/>
      <c r="F79" s="140"/>
      <c r="G79" s="141">
        <f ca="1">IFERROR(NOW()-F79,"-")</f>
        <v>45968.651317245371</v>
      </c>
      <c r="H79" s="140"/>
      <c r="I79" s="138" t="str">
        <f>IFERROR(VLOOKUP(D79,DB!A:F,6,0),"")</f>
        <v/>
      </c>
      <c r="J79" s="138" t="str">
        <f>IFERROR(VLOOKUP(D79,DB!A:G,7,0),"")</f>
        <v/>
      </c>
      <c r="K79" s="142"/>
      <c r="L79" s="138" t="str">
        <f>IFERROR(VLOOKUP(D79,DB!A:I,9,0),"")</f>
        <v/>
      </c>
      <c r="M79" s="138"/>
      <c r="N79" s="138"/>
      <c r="O79" s="138"/>
      <c r="P79" s="138"/>
      <c r="Q79" s="138"/>
      <c r="R79" s="138"/>
      <c r="S79" s="138"/>
      <c r="T79" s="138"/>
      <c r="U79" s="138"/>
      <c r="V79" s="138"/>
      <c r="W79" s="138"/>
      <c r="X79" s="138"/>
      <c r="Y79" s="138"/>
      <c r="Z79" s="138"/>
      <c r="AA79" s="138"/>
      <c r="AB79" s="138"/>
      <c r="AC79" s="138"/>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38"/>
      <c r="BC79" s="138"/>
      <c r="BD79" s="138"/>
      <c r="BE79" s="138"/>
      <c r="BF79" s="138"/>
      <c r="BG79" s="138"/>
      <c r="BH79" s="138"/>
      <c r="BI79" s="138"/>
      <c r="BJ79" s="138"/>
      <c r="BK79" s="138"/>
      <c r="BL79" s="138"/>
      <c r="BM79" s="138"/>
      <c r="BN79" s="138"/>
      <c r="BO79" s="138"/>
      <c r="BP79" s="138"/>
      <c r="BQ79" s="138"/>
      <c r="BR79" s="138"/>
      <c r="BS79" s="138"/>
      <c r="BT79" s="138"/>
      <c r="BU79" s="138"/>
      <c r="BV79" s="138"/>
      <c r="BW79" s="138"/>
      <c r="BX79" s="138"/>
      <c r="BY79" s="138"/>
      <c r="BZ79" s="138"/>
      <c r="CA79" s="138"/>
      <c r="CB79" s="138"/>
      <c r="CC79" s="138"/>
      <c r="CD79" s="138"/>
      <c r="CE79" s="138"/>
      <c r="CF79" s="138"/>
      <c r="CG79" s="138"/>
      <c r="CH79" s="138"/>
      <c r="CI79" s="138"/>
      <c r="CJ79" s="143"/>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2"/>
  <sheetViews>
    <sheetView workbookViewId="0">
      <selection activeCell="D5" sqref="D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23" ca="1" si="0">IFERROR(NOW()-F2,"-")</f>
        <v>45968.651317245371</v>
      </c>
      <c r="H2" s="22"/>
      <c r="I2" s="19" t="str">
        <f>IFERROR(VLOOKUP(D2,DB!A:F,6,0),"")</f>
        <v/>
      </c>
      <c r="J2" s="18" t="str">
        <f>IFERROR(VLOOKUP(D2,DB!A:G,7,0),"")</f>
        <v/>
      </c>
      <c r="K2" s="45"/>
      <c r="L2" s="23" t="str">
        <f>IFERROR(VLOOKUP(D2,DB!A:I,9,0),"")</f>
        <v/>
      </c>
    </row>
    <row r="3" spans="1:13" ht="15" customHeight="1">
      <c r="A3" s="19"/>
      <c r="B3" s="61" t="str">
        <f>IFERROR(VLOOKUP(#REF!,DB!A:K,11,0),"")</f>
        <v/>
      </c>
      <c r="C3" s="18"/>
      <c r="D3" s="19"/>
      <c r="E3" s="18"/>
      <c r="F3" s="20"/>
      <c r="G3" s="21">
        <f t="shared" ca="1" si="0"/>
        <v>45968.651317245371</v>
      </c>
      <c r="H3" s="22"/>
      <c r="I3" s="19" t="str">
        <f>IFERROR(VLOOKUP(#REF!,DB!A:F,6,0),"")</f>
        <v/>
      </c>
      <c r="J3" s="18" t="str">
        <f>IFERROR(VLOOKUP(#REF!,DB!A:G,7,0),"")</f>
        <v/>
      </c>
      <c r="K3" s="45"/>
      <c r="L3" s="23" t="str">
        <f>IFERROR(VLOOKUP(#REF!,DB!A:I,9,0),"")</f>
        <v/>
      </c>
    </row>
    <row r="4" spans="1:13" ht="15" customHeight="1">
      <c r="A4" s="19"/>
      <c r="B4" s="61" t="str">
        <f>IFERROR(VLOOKUP(D4,DB!A:K,11,0),"")</f>
        <v/>
      </c>
      <c r="C4" s="18"/>
      <c r="D4" s="18"/>
      <c r="E4" s="18"/>
      <c r="F4" s="20"/>
      <c r="G4" s="21">
        <f t="shared" ca="1" si="0"/>
        <v>45968.651317245371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45968.651317245371</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45968.651317245371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45968.651317245371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45968.651317245371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45968.651317245371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45968.651317245371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45968.651317245371</v>
      </c>
      <c r="H11" s="22" t="s">
        <v>39107</v>
      </c>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45968.651317245371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45968.651317245371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45968.651317245371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45968.651317245371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45968.651317245371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45968.651317245371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45968.651317245371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45968.651317245371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45968.651317245371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45968.651317245371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45968.651317245371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45968.651317245371</v>
      </c>
      <c r="H23" s="22"/>
      <c r="I23" s="19" t="str">
        <f>IFERROR(VLOOKUP(D23,DB!A:F,6,0),"")</f>
        <v/>
      </c>
      <c r="J23" s="18" t="str">
        <f>IFERROR(VLOOKUP(D23,DB!A:G,7,0),"")</f>
        <v/>
      </c>
      <c r="K23" s="45"/>
      <c r="L23" s="23" t="str">
        <f>IFERROR(VLOOKUP(D23,DB!A:I,9,0),"")</f>
        <v/>
      </c>
    </row>
    <row r="24" spans="1:12" ht="15" customHeight="1">
      <c r="A24" s="19"/>
      <c r="B24" s="61" t="str">
        <f>IFERROR(VLOOKUP(D24,DB!A:K,11,0),"")</f>
        <v/>
      </c>
      <c r="C24" s="18" t="s">
        <v>39108</v>
      </c>
      <c r="D24" s="18"/>
      <c r="E24" s="18"/>
      <c r="F24" s="20"/>
      <c r="G24" s="21">
        <f t="shared" ref="G24:G87" ca="1" si="1">IFERROR(NOW()-F24,"-")</f>
        <v>45968.651317245371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45968.651317245371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45968.651317245371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45968.651317245371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45968.651317245371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45968.651317245371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45968.651317245371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45968.651317245371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45968.651317245371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45968.651317245371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45968.651317245371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45968.651317245371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45968.651317245371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45968.651317245371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45968.651317245371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45968.651317245371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45968.651317245371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45968.651317245371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45968.651317245371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45968.651317245371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45968.651317245371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45968.651317245371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45968.651317245371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45968.651317245371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45968.651317245371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45968.651317245371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45968.651317245371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45968.651317245371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45968.651317245371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45968.651317245371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45968.651317245371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45968.651317245371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45968.651317245371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45968.651317245371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45968.651317245371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45968.651317245371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45968.651317245371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45968.651317245371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45968.651317245371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45968.651317245371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45968.651317245371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45968.651317245371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45968.651317245371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45968.651317245371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45968.651317245371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45968.651317245371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45968.651317245371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45968.651317245371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45968.651317245371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45968.651317245371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45968.651317245371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45968.651317245371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45968.651317245371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45968.651317245371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45968.651317245371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45968.651317245371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45968.651317245371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45968.651317245371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45968.651317245371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45968.651317245371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45968.651317245371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45968.651317245371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45968.651317245371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45968.651317245371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ref="G88:G151" ca="1" si="2">IFERROR(NOW()-F88,"-")</f>
        <v>45968.651317245371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45968.651317245371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45968.651317245371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45968.651317245371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45968.651317245371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45968.651317245371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45968.651317245371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45968.651317245371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45968.651317245371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45968.651317245371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45968.651317245371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45968.651317245371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45968.651317245371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45968.651317245371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45968.651317245371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45968.651317245371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45968.651317245371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45968.651317245371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45968.651317245371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45968.651317245371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45968.651317245371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45968.651317245371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45968.651317245371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45968.651317245371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45968.651317245371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45968.651317245371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45968.651317245371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45968.651317245371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45968.651317245371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45968.651317245371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45968.651317245371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45968.651317245371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45968.651317245371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45968.651317245371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45968.651317245371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45968.651317245371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45968.651317245371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45968.651317245371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45968.651317245371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45968.651317245371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45968.651317245371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45968.651317245371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45968.651317245371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45968.651317245371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45968.651317245371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45968.651317245371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45968.651317245371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45968.651317245371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45968.651317245371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45968.651317245371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45968.651317245371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45968.651317245371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45968.651317245371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45968.651317245371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45968.651317245371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45968.651317245371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45968.651317245371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45968.651317245371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45968.651317245371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45968.651317245371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45968.651317245371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45968.651317245371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45968.651317245371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45968.651317245371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ref="G152:G215" ca="1" si="3">IFERROR(NOW()-F152,"-")</f>
        <v>45968.651317245371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45968.651317245371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45968.651317245371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45968.651317245371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45968.651317245371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45968.651317245371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45968.651317245371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45968.651317245371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45968.651317245371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45968.651317245371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45968.651317245371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45968.651317245371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45968.651317245371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45968.651317245371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45968.651317245371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45968.651317245371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45968.651317245371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45968.651317245371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45968.651317245371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45968.651317245371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45968.651317245371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45968.651317245371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45968.651317245371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45968.651317245371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45968.651317245371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45968.651317245371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45968.651317245371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45968.651317245371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45968.651317245371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45968.651317245371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45968.651317245371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45968.651317245371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45968.651317245371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45968.651317245371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45968.651317245371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45968.651317245371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45968.651317245371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45968.651317245371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45968.651317245371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45968.651317245371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45968.651317245371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45968.651317245371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45968.651317245371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45968.651317245371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45968.651317245371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45968.651317245371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45968.651317245371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45968.651317245371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45968.651317245371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45968.651317245371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45968.651317245371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45968.651317245371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45968.651317245371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45968.651317245371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45968.651317245371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45968.651317245371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45968.651317245371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45968.651317245371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45968.651317245371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45968.651317245371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45968.651317245371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45968.651317245371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45968.651317245371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45968.651317245371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ref="G216:G279" ca="1" si="4">IFERROR(NOW()-F216,"-")</f>
        <v>45968.651317245371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45968.651317245371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45968.651317245371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45968.651317245371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45968.651317245371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45968.651317245371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45968.651317245371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45968.651317245371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45968.651317245371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45968.651317245371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45968.651317245371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45968.651317245371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45968.651317245371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45968.651317245371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45968.651317245371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45968.651317245371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45968.651317245371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45968.651317245371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45968.651317245371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45968.651317245371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45968.651317245371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45968.651317245371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45968.651317245371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45968.651317245371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45968.651317245371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45968.651317245371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45968.651317245371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45968.651317245371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45968.651317245371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45968.651317245371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45968.651317245371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45968.651317245371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45968.651317245371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45968.651317245371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45968.651317245371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45968.651317245371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45968.651317245371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45968.651317245371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45968.651317245371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45968.651317245371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45968.651317245371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45968.651317245371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45968.651317245371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45968.651317245371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45968.651317245371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45968.651317245371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45968.651317245371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45968.651317245371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45968.651317245371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45968.651317245371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45968.651317245371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45968.651317245371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45968.651317245371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45968.651317245371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45968.651317245371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45968.651317245371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45968.651317245371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45968.651317245371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45968.651317245371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45968.651317245371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45968.651317245371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45968.651317245371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45968.651317245371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45968.651317245371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ref="G280:G343" ca="1" si="5">IFERROR(NOW()-F280,"-")</f>
        <v>45968.651317245371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45968.651317245371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45968.651317245371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45968.651317245371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45968.651317245371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45968.651317245371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45968.651317245371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45968.651317245371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45968.651317245371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45968.651317245371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45968.651317245371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45968.651317245371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45968.651317245371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45968.651317245371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45968.651317245371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45968.651317245371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45968.651317245371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45968.651317245371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45968.651317245371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45968.651317245371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45968.651317245371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45968.651317245371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45968.651317245371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45968.651317245371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45968.651317245371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45968.651317245371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45968.651317245371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45968.651317245371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45968.651317245371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45968.651317245371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45968.651317245371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45968.651317245371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45968.651317245371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45968.651317245371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45968.651317245371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45968.651317245371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45968.651317245371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45968.651317245371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45968.651317245371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45968.651317245371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45968.651317245371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45968.651317245371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45968.651317245371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45968.651317245371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45968.651317245371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45968.651317245371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45968.651317245371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45968.651317245371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45968.651317245371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45968.651317245371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45968.651317245371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45968.651317245371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45968.651317245371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45968.651317245371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45968.651317245371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45968.651317245371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45968.651317245371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45968.651317245371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45968.651317245371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45968.651317245371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45968.651317245371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45968.651317245371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45968.651317245371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45968.651317245371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ref="G344:G407" ca="1" si="6">IFERROR(NOW()-F344,"-")</f>
        <v>45968.651317245371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45968.651317245371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45968.651317245371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45968.651317245371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45968.651317245371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45968.651317245371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45968.651317245371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45968.651317245371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45968.651317245371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45968.651317245371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45968.651317245371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45968.651317245371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45968.651317245371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45968.651317245371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45968.651317245371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45968.651317245371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45968.651317245371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45968.651317245371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45968.651317245371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45968.651317245371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45968.651317245371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45968.651317245371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45968.651317245371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45968.651317245371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45968.651317245371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45968.651317245371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45968.651317245371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45968.651317245371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45968.651317245371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45968.651317245371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45968.651317245371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45968.651317245371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45968.651317245371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45968.651317245371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45968.651317245371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45968.651317245371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45968.651317245371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45968.651317245371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45968.651317245371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45968.651317245371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45968.651317245371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45968.651317245371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45968.651317245371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45968.651317245371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45968.651317245371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45968.651317245371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45968.651317245371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45968.651317245371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45968.651317245371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45968.651317245371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45968.651317245371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45968.651317245371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45968.651317245371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45968.651317245371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45968.651317245371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45968.651317245371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45968.651317245371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45968.651317245371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45968.651317245371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45968.651317245371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45968.651317245371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45968.651317245371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45968.651317245371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45968.651317245371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ref="G408:G471" ca="1" si="7">IFERROR(NOW()-F408,"-")</f>
        <v>45968.651317245371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45968.651317245371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45968.651317245371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45968.651317245371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45968.651317245371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45968.651317245371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45968.651317245371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45968.651317245371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45968.651317245371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45968.651317245371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45968.651317245371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45968.651317245371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45968.651317245371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45968.651317245371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45968.651317245371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45968.651317245371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45968.651317245371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45968.651317245371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45968.651317245371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45968.651317245371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45968.651317245371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45968.651317245371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45968.651317245371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45968.651317245371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45968.651317245371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45968.651317245371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45968.651317245371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45968.651317245371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45968.651317245371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45968.651317245371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45968.651317245371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45968.651317245371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45968.651317245371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45968.651317245371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45968.651317245371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45968.651317245371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45968.651317245371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45968.651317245371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45968.651317245371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45968.651317245371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45968.651317245371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45968.651317245371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45968.651317245371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45968.651317245371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45968.651317245371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45968.651317245371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45968.651317245371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45968.651317245371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45968.651317245371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45968.651317245371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45968.651317245371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45968.651317245371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45968.651317245371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45968.651317245371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45968.651317245371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45968.651317245371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45968.651317245371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45968.651317245371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45968.651317245371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45968.651317245371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45968.651317245371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45968.651317245371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45968.651317245371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45968.651317245371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ref="G472:G535" ca="1" si="8">IFERROR(NOW()-F472,"-")</f>
        <v>45968.651317245371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45968.651317245371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45968.651317245371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45968.651317245371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45968.651317245371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45968.651317245371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45968.651317245371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45968.651317245371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45968.651317245371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45968.651317245371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45968.651317245371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45968.651317245371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45968.651317245371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45968.651317245371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45968.651317245371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45968.651317245371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45968.651317245371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45968.651317245371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45968.651317245371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45968.651317245371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45968.651317245371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45968.651317245371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45968.651317245371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45968.651317245371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45968.651317245371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45968.651317245371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45968.651317245371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45968.651317245371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45968.651317245371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45968.651317245371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45968.651317245371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45968.651317245371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45968.651317245371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45968.651317245371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45968.651317245371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45968.651317245371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45968.651317245371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45968.651317245371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45968.651317245371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45968.651317245371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45968.651317245371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45968.651317245371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45968.651317245371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45968.651317245371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45968.651317245371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45968.651317245371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45968.651317245371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45968.651317245371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45968.651317245371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45968.651317245371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45968.651317245371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45968.651317245371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45968.651317245371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45968.651317245371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45968.651317245371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45968.651317245371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45968.651317245371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45968.651317245371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45968.651317245371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45968.651317245371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45968.651317245371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45968.651317245371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45968.651317245371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45968.651317245371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ref="G536:G599" ca="1" si="9">IFERROR(NOW()-F536,"-")</f>
        <v>45968.651317245371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45968.651317245371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45968.651317245371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45968.651317245371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45968.651317245371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45968.651317245371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45968.651317245371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45968.651317245371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45968.651317245371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45968.651317245371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45968.651317245371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45968.651317245371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45968.651317245371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45968.651317245371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45968.651317245371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45968.651317245371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45968.651317245371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45968.651317245371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45968.651317245371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45968.651317245371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45968.651317245371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45968.651317245371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45968.651317245371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45968.651317245371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45968.651317245371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45968.651317245371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45968.651317245371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45968.651317245371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45968.651317245371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45968.651317245371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45968.651317245371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45968.651317245371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45968.651317245371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45968.651317245371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45968.651317245371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45968.651317245371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45968.651317245371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45968.651317245371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45968.651317245371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45968.651317245371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45968.651317245371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45968.651317245371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45968.651317245371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45968.651317245371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45968.651317245371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45968.651317245371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45968.651317245371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45968.651317245371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45968.651317245371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45968.651317245371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45968.651317245371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45968.651317245371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45968.651317245371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45968.651317245371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45968.651317245371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45968.651317245371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45968.651317245371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45968.651317245371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45968.651317245371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45968.651317245371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45968.651317245371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45968.651317245371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45968.651317245371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45968.651317245371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ref="G600:G663" ca="1" si="10">IFERROR(NOW()-F600,"-")</f>
        <v>45968.651317245371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45968.651317245371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45968.651317245371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45968.651317245371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45968.651317245371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45968.651317245371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45968.651317245371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45968.651317245371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45968.651317245371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45968.651317245371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45968.651317245371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45968.651317245371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45968.651317245371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45968.651317245371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45968.651317245371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45968.651317245371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45968.651317245371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45968.651317245371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45968.651317245371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45968.651317245371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45968.651317245371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45968.651317245371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45968.651317245371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45968.651317245371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45968.651317245371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45968.651317245371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45968.651317245371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45968.651317245371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45968.651317245371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45968.651317245371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45968.651317245371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45968.651317245371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45968.651317245371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45968.651317245371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45968.651317245371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45968.651317245371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45968.651317245371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45968.651317245371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45968.651317245371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45968.651317245371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45968.651317245371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45968.651317245371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45968.651317245371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45968.651317245371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45968.651317245371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45968.651317245371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45968.651317245371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45968.651317245371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45968.651317245371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45968.651317245371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45968.651317245371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45968.651317245371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45968.651317245371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45968.651317245371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45968.651317245371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45968.651317245371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45968.651317245371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45968.651317245371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45968.651317245371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45968.651317245371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45968.651317245371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45968.651317245371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45968.651317245371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45968.651317245371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ref="G664:G727" ca="1" si="11">IFERROR(NOW()-F664,"-")</f>
        <v>45968.651317245371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45968.651317245371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45968.651317245371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45968.651317245371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45968.651317245371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45968.651317245371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45968.651317245371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45968.651317245371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45968.651317245371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45968.651317245371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45968.651317245371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45968.651317245371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45968.651317245371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45968.651317245371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45968.651317245371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45968.651317245371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45968.651317245371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45968.651317245371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45968.651317245371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45968.651317245371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45968.651317245371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45968.651317245371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45968.651317245371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45968.651317245371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45968.651317245371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45968.651317245371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45968.651317245371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45968.651317245371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45968.651317245371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45968.651317245371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45968.651317245371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45968.651317245371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45968.651317245371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45968.651317245371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45968.651317245371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45968.651317245371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45968.651317245371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45968.651317245371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45968.651317245371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45968.651317245371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45968.651317245371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45968.651317245371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45968.651317245371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45968.651317245371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45968.651317245371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45968.651317245371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45968.651317245371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45968.651317245371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45968.651317245371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45968.651317245371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45968.651317245371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45968.651317245371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45968.651317245371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45968.651317245371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45968.651317245371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45968.651317245371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45968.651317245371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45968.651317245371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45968.651317245371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45968.651317245371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45968.651317245371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45968.651317245371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45968.651317245371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45968.651317245371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ref="G728:G791" ca="1" si="12">IFERROR(NOW()-F728,"-")</f>
        <v>45968.651317245371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45968.651317245371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45968.651317245371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45968.651317245371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45968.651317245371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45968.651317245371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45968.651317245371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45968.651317245371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45968.651317245371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45968.651317245371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45968.651317245371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45968.651317245371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45968.651317245371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45968.651317245371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45968.651317245371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45968.651317245371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45968.651317245371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45968.651317245371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45968.651317245371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45968.651317245371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45968.651317245371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45968.651317245371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45968.651317245371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45968.651317245371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45968.651317245371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45968.651317245371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45968.651317245371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45968.651317245371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45968.651317245371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45968.651317245371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45968.651317245371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45968.651317245371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45968.651317245371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45968.651317245371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45968.651317245371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45968.651317245371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45968.651317245371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45968.651317245371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45968.651317245371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45968.651317245371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45968.651317245371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45968.651317245371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45968.651317245371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45968.651317245371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45968.651317245371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45968.651317245371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45968.651317245371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45968.651317245371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45968.651317245371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45968.651317245371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45968.651317245371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45968.651317245371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45968.651317245371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45968.651317245371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45968.651317245371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45968.651317245371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45968.651317245371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45968.651317245371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45968.651317245371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45968.651317245371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45968.651317245371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45968.651317245371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45968.651317245371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45968.651317245371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ref="G792:G855" ca="1" si="13">IFERROR(NOW()-F792,"-")</f>
        <v>45968.651317245371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45968.651317245371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45968.651317245371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45968.651317245371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45968.651317245371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45968.651317245371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45968.651317245371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45968.651317245371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45968.651317245371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45968.651317245371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45968.651317245371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45968.651317245371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45968.651317245371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45968.651317245371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45968.651317245371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45968.651317245371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45968.651317245371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45968.651317245371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45968.651317245371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45968.651317245371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45968.651317245371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45968.651317245371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45968.651317245371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45968.651317245371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45968.651317245371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45968.651317245371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45968.651317245371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45968.651317245371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45968.651317245371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45968.651317245371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45968.651317245371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45968.651317245371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45968.651317245371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45968.651317245371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45968.651317245371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45968.651317245371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45968.651317245371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45968.651317245371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45968.651317245371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45968.651317245371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45968.651317245371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45968.651317245371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45968.651317245371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45968.651317245371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45968.651317245371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45968.651317245371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45968.651317245371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45968.651317245371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45968.651317245371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45968.651317245371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45968.651317245371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45968.651317245371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45968.651317245371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45968.651317245371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45968.651317245371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45968.651317245371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45968.651317245371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45968.651317245371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45968.651317245371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45968.651317245371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45968.651317245371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45968.651317245371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45968.651317245371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45968.651317245371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ref="G856:G919" ca="1" si="14">IFERROR(NOW()-F856,"-")</f>
        <v>45968.651317245371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45968.651317245371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45968.651317245371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45968.651317245371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45968.651317245371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45968.651317245371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45968.651317245371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45968.651317245371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45968.651317245371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45968.651317245371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45968.651317245371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45968.651317245371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45968.651317245371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45968.651317245371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45968.651317245371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45968.651317245371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45968.651317245371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45968.651317245371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45968.651317245371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45968.651317245371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45968.651317245371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45968.651317245371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45968.651317245371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45968.651317245371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45968.651317245371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45968.651317245371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45968.651317245371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45968.651317245371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45968.651317245371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45968.651317245371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45968.651317245371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45968.651317245371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45968.651317245371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45968.651317245371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45968.651317245371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45968.651317245371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45968.651317245371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45968.651317245371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45968.651317245371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45968.651317245371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45968.651317245371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45968.651317245371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45968.651317245371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45968.651317245371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45968.651317245371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45968.651317245371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45968.651317245371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45968.651317245371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45968.651317245371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45968.651317245371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45968.651317245371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45968.651317245371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45968.651317245371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45968.651317245371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45968.651317245371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45968.651317245371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45968.651317245371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45968.651317245371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45968.651317245371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45968.651317245371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45968.651317245371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45968.651317245371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45968.651317245371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45968.651317245371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ref="G920:G983" ca="1" si="15">IFERROR(NOW()-F920,"-")</f>
        <v>45968.651317245371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45968.651317245371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45968.651317245371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45968.651317245371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45968.651317245371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45968.651317245371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45968.651317245371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45968.651317245371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45968.651317245371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45968.651317245371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45968.651317245371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45968.651317245371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45968.651317245371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45968.651317245371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45968.651317245371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45968.651317245371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45968.651317245371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45968.651317245371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45968.651317245371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45968.651317245371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45968.651317245371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45968.651317245371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45968.651317245371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45968.651317245371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45968.651317245371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45968.651317245371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45968.651317245371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45968.651317245371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45968.651317245371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45968.651317245371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45968.651317245371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45968.651317245371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45968.651317245371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45968.651317245371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45968.651317245371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45968.651317245371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45968.651317245371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45968.651317245371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45968.651317245371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45968.651317245371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45968.651317245371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45968.651317245371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45968.651317245371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45968.651317245371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45968.651317245371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45968.651317245371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45968.651317245371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45968.651317245371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45968.651317245371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45968.651317245371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45968.651317245371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45968.651317245371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45968.651317245371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45968.651317245371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45968.651317245371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45968.651317245371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45968.651317245371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45968.651317245371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45968.651317245371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45968.651317245371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45968.651317245371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45968.651317245371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45968.651317245371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45968.651317245371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ref="G984:G1047" ca="1" si="16">IFERROR(NOW()-F984,"-")</f>
        <v>45968.651317245371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45968.651317245371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45968.651317245371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45968.651317245371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45968.651317245371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45968.651317245371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45968.651317245371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45968.651317245371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45968.651317245371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45968.651317245371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45968.651317245371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45968.651317245371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45968.651317245371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45968.651317245371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45968.651317245371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45968.651317245371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45968.651317245371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45968.651317245371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45968.651317245371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45968.651317245371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45968.651317245371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45968.651317245371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45968.651317245371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45968.651317245371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45968.651317245371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45968.651317245371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45968.651317245371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45968.651317245371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45968.651317245371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45968.651317245371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45968.651317245371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45968.651317245371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45968.651317245371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45968.651317245371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45968.651317245371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45968.651317245371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45968.651317245371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45968.651317245371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45968.651317245371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45968.651317245371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45968.651317245371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45968.651317245371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45968.651317245371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45968.651317245371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45968.651317245371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45968.651317245371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45968.651317245371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45968.651317245371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45968.651317245371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45968.651317245371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45968.651317245371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45968.651317245371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45968.651317245371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45968.651317245371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45968.651317245371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45968.651317245371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45968.651317245371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45968.651317245371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45968.651317245371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45968.651317245371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45968.651317245371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45968.651317245371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45968.651317245371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45968.651317245371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ref="G1048:G1062" ca="1" si="17">IFERROR(NOW()-F1048,"-")</f>
        <v>45968.651317245371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45968.651317245371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45968.651317245371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45968.651317245371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45968.651317245371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45968.651317245371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45968.651317245371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45968.651317245371</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45968.651317245371</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45968.651317245371</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45968.651317245371</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45968.651317245371</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45968.651317245371</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45968.651317245371</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45968.651317245371</v>
      </c>
      <c r="H1062" s="22"/>
      <c r="I1062" s="19" t="str">
        <f>IFERROR(VLOOKUP(D1062,DB!A:F,6,0),"")</f>
        <v/>
      </c>
      <c r="J1062" s="18" t="str">
        <f>IFERROR(VLOOKUP(D1062,DB!A:G,7,0),"")</f>
        <v/>
      </c>
      <c r="K1062" s="45"/>
      <c r="L1062" s="23" t="str">
        <f>IFERROR(VLOOKUP(D1062,DB!A:I,9,0),"")</f>
        <v/>
      </c>
    </row>
  </sheetData>
  <dataValidations count="2">
    <dataValidation allowBlank="1" showInputMessage="1" showErrorMessage="1" sqref="E1" xr:uid="{5914219A-CB83-432D-936A-CC0CB6F3982A}"/>
    <dataValidation type="list" allowBlank="1" showInputMessage="1" showErrorMessage="1" sqref="E2:E106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265.1705996527744</v>
      </c>
      <c r="H2" s="96">
        <v>45703.474768518521</v>
      </c>
      <c r="I2" s="96" t="str">
        <f>IFERROR(VLOOKUP(D2,DB!A:F,6,0),"")</f>
        <v>SCECO</v>
      </c>
      <c r="J2" s="96" t="str">
        <f>IFERROR(VLOOKUP(D2,DB!A:G,7,0),"")</f>
        <v>Dead</v>
      </c>
      <c r="K2" s="98" t="s">
        <v>39110</v>
      </c>
      <c r="L2" s="92" t="str">
        <f>IFERROR(VLOOKUP(D2,DB!A:I,9,0),"")</f>
        <v>Latis</v>
      </c>
    </row>
    <row r="3" spans="1:16" ht="15" customHeight="1">
      <c r="A3" s="108" t="s">
        <v>39111</v>
      </c>
      <c r="B3" s="108" t="str">
        <f>IFERROR(VLOOKUP(D3,DB!A:K,11,0),"")</f>
        <v>R4</v>
      </c>
      <c r="C3" s="109">
        <v>2</v>
      </c>
      <c r="D3" s="92" t="s">
        <v>36465</v>
      </c>
      <c r="E3" s="95" t="s">
        <v>39021</v>
      </c>
      <c r="F3" s="112">
        <v>45968.62222222222</v>
      </c>
      <c r="G3" s="113">
        <f ca="1">IFERROR(NOW()-F3,"")</f>
        <v>2.9095023150148336E-2</v>
      </c>
      <c r="H3" s="112">
        <v>45968.60833333333</v>
      </c>
      <c r="I3" s="108" t="str">
        <f>IFERROR(VLOOKUP(D3,DB!A:F,6,0),"")</f>
        <v>Generator-SG</v>
      </c>
      <c r="J3" s="108">
        <f>IFERROR(VLOOKUP(D3,DB!A:G,7,0),"")</f>
        <v>0</v>
      </c>
      <c r="K3" s="114" t="s">
        <v>39112</v>
      </c>
      <c r="L3" s="110" t="str">
        <f>IFERROR(VLOOKUP(D3,DB!A:I,9,0),"")</f>
        <v>Latis</v>
      </c>
    </row>
    <row r="4" spans="1:16" ht="15" customHeight="1">
      <c r="A4" s="108"/>
      <c r="B4" s="108" t="str">
        <f>IFERROR(VLOOKUP(D4,DB!A:K,11,0),"")</f>
        <v/>
      </c>
      <c r="C4" s="109"/>
      <c r="D4" s="92"/>
      <c r="E4" s="95"/>
      <c r="F4" s="112"/>
      <c r="G4" s="113">
        <f ca="1">IFERROR(NOW()-F4,"")</f>
        <v>45968.651317245371</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111"/>
      <c r="F5" s="112"/>
      <c r="G5" s="113">
        <f ca="1">IFERROR(NOW()-F5,"")</f>
        <v>45968.651317245371</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111"/>
      <c r="F6" s="112"/>
      <c r="G6" s="113">
        <f ca="1">IFERROR(NOW()-F6,"")</f>
        <v>45968.651317245371</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111"/>
      <c r="F7" s="112"/>
      <c r="G7" s="113">
        <f ca="1">IFERROR(NOW()-F7,"")</f>
        <v>45968.651317245371</v>
      </c>
      <c r="H7" s="112"/>
      <c r="I7" s="108" t="str">
        <f>IFERROR(VLOOKUP(D7,DB!A:F,6,0),"")</f>
        <v/>
      </c>
      <c r="J7" s="108" t="str">
        <f>IFERROR(VLOOKUP(D7,DB!A:G,7,0),"")</f>
        <v/>
      </c>
      <c r="K7" s="114"/>
      <c r="L7" s="110" t="str">
        <f>IFERROR(VLOOKUP(D7,DB!A:I,9,0),"")</f>
        <v/>
      </c>
    </row>
    <row r="8" spans="1:16" ht="15" customHeight="1">
      <c r="A8" s="108"/>
      <c r="B8" s="108" t="str">
        <f>IFERROR(VLOOKUP(D8,DB!A:K,11,0),"")</f>
        <v/>
      </c>
      <c r="C8" s="109"/>
      <c r="D8" s="110"/>
      <c r="E8" s="111"/>
      <c r="F8" s="112"/>
      <c r="G8" s="113">
        <f ca="1">IFERROR(NOW()-F8,"")</f>
        <v>45968.651317245371</v>
      </c>
      <c r="H8" s="112"/>
      <c r="I8" s="108" t="str">
        <f>IFERROR(VLOOKUP(D8,DB!A:F,6,0),"")</f>
        <v/>
      </c>
      <c r="J8" s="108" t="str">
        <f>IFERROR(VLOOKUP(D8,DB!A:G,7,0),"")</f>
        <v/>
      </c>
      <c r="K8" s="114"/>
      <c r="L8" s="110" t="str">
        <f>IFERROR(VLOOKUP(D8,DB!A:I,9,0),"")</f>
        <v/>
      </c>
    </row>
    <row r="9" spans="1:16" ht="15" customHeight="1">
      <c r="A9" s="108"/>
      <c r="B9" s="108" t="str">
        <f>IFERROR(VLOOKUP(D9,DB!A:K,11,0),"")</f>
        <v/>
      </c>
      <c r="C9" s="109"/>
      <c r="D9" s="110"/>
      <c r="E9" s="111"/>
      <c r="F9" s="112"/>
      <c r="G9" s="113">
        <f ca="1">IFERROR(NOW()-F9,"")</f>
        <v>45968.651317245371</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45968.651317245371</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45968.651317245371</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45968.651317245371</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45968.651317245371</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45968.651317245371</v>
      </c>
      <c r="H14" s="112"/>
      <c r="I14" s="108" t="str">
        <f>IFERROR(VLOOKUP(D14,DB!A:F,6,0),"")</f>
        <v/>
      </c>
      <c r="J14" s="108" t="str">
        <f>IFERROR(VLOOKUP(D14,DB!A:G,7,0),"")</f>
        <v/>
      </c>
      <c r="K14" s="114"/>
      <c r="L14" s="110" t="str">
        <f>IFERROR(VLOOKUP(D14,DB!A:I,9,0),"")</f>
        <v/>
      </c>
    </row>
    <row r="15" spans="1:16" ht="15" customHeight="1">
      <c r="A15" s="150"/>
      <c r="B15" s="150" t="str">
        <f>IFERROR(VLOOKUP(D15,DB!A:K,11,0),"")</f>
        <v/>
      </c>
      <c r="C15" s="94"/>
      <c r="D15" s="92"/>
      <c r="E15" s="95"/>
      <c r="F15" s="96"/>
      <c r="G15" s="151">
        <f ca="1">IFERROR(NOW()-F15,"")</f>
        <v>45968.651317245371</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45968.651317245371</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45968.651317245371</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45968.651317245371</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45968.651317245371</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45968.651317245371</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45968.651317245371</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45968.651317245371</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45968.651317245371</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45968.651317245371</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45968.651317245371</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45968.651317245371</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45968.651317245371</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45968.651317245371</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45968.651317245371</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45968.651317245371</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45968.651317245371</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45968.651317245371</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45968.651317245371</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45968.651317245371</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45968.651317245371</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45968.651317245371</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45968.651317245371</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45968.651317245371</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45968.651317245371</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45968.651317245371</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45968.651317245371</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45968.651317245371</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45968.651317245371</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45968.651317245371</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45968.651317245371</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45968.651317245371</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45968.651317245371</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45968.651317245371</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45968.651317245371</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45968.651317245371</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45968.651317245371</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45968.651317245371</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45968.651317245371</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45968.651317245371</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45968.651317245371</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45968.651317245371</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45968.651317245371</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45968.651317245371</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45968.651317245371</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45968.651317245371</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45968.651317245371</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45968.651317245371</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45968.651317245371</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45968.651317245371</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45968.651317245371</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45968.651317245371</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45968.651317245371</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45968.651317245371</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45968.651317245371</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45968.651317245371</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45968.651317245371</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45968.651317245371</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45968.651317245371</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45968.651317245371</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45968.651317245371</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45968.651317245371</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45968.651317245371</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45968.651317245371</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45968.651317245371</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45968.651317245371</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45968.651317245371</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45968.651317245371</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45968.651317245371</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45968.651317245371</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45968.651317245371</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45968.651317245371</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45968.651317245371</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45968.651317245371</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45968.651317245371</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45968.651317245371</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45968.651317245371</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45968.651317245371</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45968.651317245371</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45968.651317245371</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45968.651317245371</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45968.651317245371</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45968.651317245371</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45968.651317245371</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45968.651317245371</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45968.651317245371</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45968.651317245371</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45968.651317245371</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45968.651317245371</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45968.651317245371</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45968.651317245371</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45968.651317245371</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45968.651317245371</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45968.651317245371</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45968.651317245371</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45968.651317245371</v>
      </c>
      <c r="H110" s="96"/>
      <c r="I110" s="150" t="str">
        <f>IFERROR(VLOOKUP(D110,DB!A:F,6,0),"")</f>
        <v/>
      </c>
      <c r="J110" s="150" t="str">
        <f>IFERROR(VLOOKUP(D110,DB!A:G,7,0),"")</f>
        <v/>
      </c>
      <c r="K110" s="98"/>
      <c r="L110" s="92" t="str">
        <f>IFERROR(VLOOKUP(D110,DB!A:I,9,0),"")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3"/>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76.819257060182281</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39100</v>
      </c>
      <c r="F3" s="38">
        <v>45926.188877314817</v>
      </c>
      <c r="G3" s="123">
        <f t="shared" ref="G3" ca="1" si="0">IFERROR(NOW()-F3,"")</f>
        <v>42.462439930553955</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39100</v>
      </c>
      <c r="F4" s="132">
        <v>45948.661111111112</v>
      </c>
      <c r="G4" s="133">
        <f ca="1">IFERROR(NOW()-F4,"")</f>
        <v>19.990206134258187</v>
      </c>
      <c r="H4" s="132">
        <v>45948.661111111112</v>
      </c>
      <c r="I4" s="131" t="str">
        <f>IFERROR(VLOOKUP(D4,DB!A:F,6,0),"")</f>
        <v>SCECO</v>
      </c>
      <c r="J4" s="131" t="str">
        <f>IFERROR(VLOOKUP(D4,DB!A:G,7,0),"")</f>
        <v>Dead</v>
      </c>
      <c r="K4" s="131" t="s">
        <v>39118</v>
      </c>
      <c r="L4" s="131" t="str">
        <f>IFERROR(VLOOKUP(D4,DB!A:I,9,0),"")</f>
        <v>Latis</v>
      </c>
    </row>
    <row r="5" spans="1:13" ht="15">
      <c r="A5" s="131"/>
      <c r="B5" s="131" t="str">
        <f>IFERROR(VLOOKUP(D5,DB!A:K,11,0),"")</f>
        <v/>
      </c>
      <c r="C5" s="131"/>
      <c r="D5" s="131"/>
      <c r="E5" s="131"/>
      <c r="F5" s="131"/>
      <c r="G5" s="131">
        <f ca="1">IFERROR(NOW()-F5,"")</f>
        <v>45968.651317245371</v>
      </c>
      <c r="H5" s="131"/>
      <c r="I5" s="131" t="str">
        <f>IFERROR(VLOOKUP(D5,DB!A:F,6,0),"")</f>
        <v/>
      </c>
      <c r="J5" s="131" t="str">
        <f>IFERROR(VLOOKUP(D5,DB!A:G,7,0),"")</f>
        <v/>
      </c>
      <c r="K5" s="131"/>
      <c r="L5" s="131" t="str">
        <f>IFERROR(VLOOKUP(D5,DB!A:I,9,0),"")</f>
        <v/>
      </c>
    </row>
    <row r="6" spans="1:13" ht="15">
      <c r="A6" s="131"/>
      <c r="B6" s="131" t="str">
        <f>IFERROR(VLOOKUP(D6,DB!A:K,11,0),"")</f>
        <v/>
      </c>
      <c r="C6" s="131"/>
      <c r="D6" s="131"/>
      <c r="E6" s="131"/>
      <c r="F6" s="131"/>
      <c r="G6" s="131">
        <f ca="1">IFERROR(NOW()-F6,"")</f>
        <v>45968.651317245371</v>
      </c>
      <c r="H6" s="131"/>
      <c r="I6" s="131" t="str">
        <f>IFERROR(VLOOKUP(D6,DB!A:F,6,0),"")</f>
        <v/>
      </c>
      <c r="J6" s="131" t="str">
        <f>IFERROR(VLOOKUP(D6,DB!A:G,7,0),"")</f>
        <v/>
      </c>
      <c r="K6" s="131"/>
      <c r="L6" s="131" t="str">
        <f>IFERROR(VLOOKUP(D6,DB!A:I,9,0),"")</f>
        <v/>
      </c>
    </row>
    <row r="7" spans="1:13" ht="15">
      <c r="A7" s="131"/>
      <c r="B7" s="131" t="str">
        <f>IFERROR(VLOOKUP(D7,DB!A:K,11,0),"")</f>
        <v/>
      </c>
      <c r="C7" s="131"/>
      <c r="D7" s="152"/>
      <c r="E7" s="131"/>
      <c r="F7" s="131"/>
      <c r="G7" s="131">
        <f ca="1">IFERROR(NOW()-F7,"")</f>
        <v>45968.651317245371</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45968.651317245371</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45968.651317245371</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45968.651317245371</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45968.651317245371</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45968.651317245371</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45968.651317245371</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45968.651317245371</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45968.651317245371</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45968.651317245371</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45968.651317245371</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45968.651317245371</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45968.651317245371</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45968.651317245371</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45968.651317245371</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45968.651317245371</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45968.651317245371</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45968.651317245371</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45968.651317245371</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45968.651317245371</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45968.651317245371</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45968.651317245371</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45968.651317245371</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45968.651317245371</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45968.651317245371</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45968.651317245371</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45968.651317245371</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45968.651317245371</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45968.651317245371</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45968.651317245371</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45968.651317245371</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45968.651317245371</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45968.651317245371</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45968.651317245371</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45968.651317245371</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45968.651317245371</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45968.651317245371</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45968.651317245371</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45968.651317245371</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45968.651317245371</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45968.651317245371</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45968.651317245371</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45968.651317245371</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45968.651317245371</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45968.651317245371</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45968.651317245371</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45968.651317245371</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45968.651317245371</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45968.651317245371</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45968.651317245371</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45968.651317245371</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45968.651317245371</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45968.651317245371</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45968.651317245371</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45968.651317245371</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45968.651317245371</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45968.651317245371</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45968.651317245371</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45968.651317245371</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45968.651317245371</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45968.651317245371</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45968.651317245371</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45968.651317245371</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45968.651317245371</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45968.651317245371</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45968.651317245371</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45968.651317245371</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45968.651317245371</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45968.651317245371</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45968.651317245371</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45968.651317245371</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45968.651317245371</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45968.651317245371</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45968.651317245371</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45968.651317245371</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45968.651317245371</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45968.651317245371</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45968.651317245371</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45968.651317245371</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45968.651317245371</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45968.651317245371</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45968.651317245371</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45968.651317245371</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45968.651317245371</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45968.651317245371</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45968.651317245371</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45968.651317245371</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45968.651317245371</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45968.651317245371</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45968.651317245371</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45968.651317245371</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45968.651317245371</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45968.651317245371</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45968.651317245371</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45968.651317245371</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45968.651317245371</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45968.651317245371</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45968.651317245371</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45968.651317245371</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45968.651317245371</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45968.651317245371</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45968.651317245371</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45968.651317245371</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45968.651317245371</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45968.651317245371</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45968.651317245371</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45968.651317245371</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45968.651317245371</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45968.651317245371</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45968.651317245371</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45968.651317245371</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45968.651317245371</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45968.651317245371</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45968.651317245371</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45968.651317245371</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45968.651317245371</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45968.651317245371</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45968.651317245371</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45968.651317245371</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45968.651317245371</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45968.651317245371</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45968.651317245371</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45968.651317245371</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45968.651317245371</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45968.651317245371</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45968.651317245371</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45968.651317245371</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45968.651317245371</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45968.651317245371</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45968.651317245371</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45968.651317245371</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45968.651317245371</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45968.651317245371</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45968.651317245371</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45968.651317245371</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45968.651317245371</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45968.651317245371</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45968.651317245371</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45968.651317245371</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45968.651317245371</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45968.651317245371</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45968.651317245371</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45968.651317245371</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45968.651317245371</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45968.651317245371</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45968.651317245371</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45968.651317245371</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45968.651317245371</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45968.651317245371</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45968.651317245371</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45968.651317245371</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45968.651317245371</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45968.651317245371</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45968.651317245371</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45968.651317245371</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45968.651317245371</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45968.651317245371</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45968.651317245371</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45968.651317245371</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45968.651317245371</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45968.651317245371</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45968.651317245371</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45968.651317245371</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45968.651317245371</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45968.651317245371</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45968.651317245371</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45968.651317245371</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45968.651317245371</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45968.651317245371</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45968.651317245371</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45968.651317245371</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45968.651317245371</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45968.651317245371</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45968.651317245371</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45968.651317245371</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45968.651317245371</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45968.651317245371</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45968.651317245371</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45968.651317245371</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45968.651317245371</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45968.651317245371</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45968.651317245371</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45968.651317245371</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45968.651317245371</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45968.651317245371</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45968.651317245371</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45968.651317245371</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45968.651317245371</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45968.651317245371</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45968.651317245371</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45968.651317245371</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45968.651317245371</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45968.651317245371</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45968.651317245371</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45968.651317245371</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45968.651317245371</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45968.651317245371</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45968.651317245371</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45968.651317245371</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45968.651317245371</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45968.651317245371</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45968.651317245371</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45968.651317245371</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45968.651317245371</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45968.651317245371</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45968.651317245371</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45968.651317245371</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45968.651317245371</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45968.651317245371</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45968.651317245371</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45968.651317245371</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45968.651317245371</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45968.651317245371</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45968.651317245371</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45968.651317245371</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45968.651317245371</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45968.651317245371</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45968.651317245371</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45968.651317245371</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45968.651317245371</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45968.651317245371</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45968.651317245371</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45968.651317245371</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45968.651317245371</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45968.651317245371</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45968.651317245371</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45968.651317245371</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45968.651317245371</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45968.651317245371</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45968.651317245371</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45968.651317245371</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45968.651317245371</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45968.651317245371</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45968.651317245371</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45968.651317245371</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45968.651317245371</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45968.651317245371</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45968.651317245371</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45968.651317245371</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45968.651317245371</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45968.651317245371</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45968.651317245371</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45968.651317245371</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45968.651317245371</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45968.651317245371</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45968.651317245371</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45968.651317245371</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45968.651317245371</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45968.651317245371</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45968.651317245371</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45968.651317245371</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45968.651317245371</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45968.651317245371</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45968.651317245371</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45968.651317245371</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45968.651317245371</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45968.651317245371</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45968.651317245371</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45968.651317245371</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45968.651317245371</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45968.651317245371</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45968.651317245371</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45968.651317245371</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45968.651317245371</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45968.651317245371</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45968.651317245371</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45968.651317245371</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45968.651317245371</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45968.651317245371</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45968.651317245371</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45968.651317245371</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45968.651317245371</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45968.651317245371</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45968.651317245371</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45968.651317245371</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45968.651317245371</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45968.651317245371</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45968.651317245371</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45968.651317245371</v>
      </c>
      <c r="H285" s="131"/>
      <c r="I285" s="131" t="str">
        <f>IFERROR(VLOOKUP(D285,DB!A:F,6,0),"")</f>
        <v/>
      </c>
      <c r="J285" s="131" t="str">
        <f>IFERROR(VLOOKUP(D285,DB!A:G,7,0),"")</f>
        <v/>
      </c>
      <c r="K285" s="131"/>
      <c r="L285" s="131" t="str">
        <f>IFERROR(VLOOKUP(D285,DB!A:I,9,0),"")</f>
        <v/>
      </c>
    </row>
    <row r="286" spans="1:12" ht="15">
      <c r="A286" s="131"/>
      <c r="B286" s="131"/>
      <c r="C286" s="131"/>
      <c r="D286" s="131"/>
      <c r="E286" s="131"/>
      <c r="F286" s="131"/>
      <c r="G286" s="131"/>
      <c r="H286" s="131"/>
      <c r="I286" s="131"/>
      <c r="J286" s="131"/>
      <c r="K286" s="131"/>
      <c r="L286" s="131"/>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5" ht="15"/>
    <row r="396" ht="15"/>
    <row r="397" ht="15"/>
    <row r="398" ht="15"/>
    <row r="399" ht="15"/>
    <row r="400" ht="15"/>
    <row r="401" ht="15"/>
    <row r="402" ht="15"/>
    <row r="403" ht="15"/>
    <row r="404" ht="15"/>
    <row r="405"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5" ht="15"/>
    <row r="496" ht="15"/>
    <row r="497" ht="15"/>
    <row r="498" ht="15"/>
    <row r="499"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823" ht="15"/>
    <row r="824" ht="15"/>
    <row r="825" ht="15"/>
    <row r="826" ht="15"/>
    <row r="827" ht="15"/>
    <row r="828" ht="15"/>
    <row r="829"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6" ht="15"/>
    <row r="1047" ht="15"/>
    <row r="1048"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2" ht="15"/>
    <row r="1073" ht="15"/>
    <row r="1074" ht="15"/>
    <row r="1075" ht="15"/>
    <row r="1076"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5" ht="15"/>
    <row r="1166" ht="15"/>
    <row r="1169" ht="15"/>
    <row r="1170" ht="15"/>
    <row r="1171" ht="15"/>
    <row r="1172" ht="15"/>
    <row r="1173" ht="15"/>
    <row r="1174" ht="15"/>
    <row r="1175" ht="15"/>
    <row r="1176" ht="15"/>
    <row r="1177" ht="15"/>
    <row r="1183" ht="15"/>
    <row r="1184" ht="15"/>
    <row r="1185" ht="15"/>
    <row r="1186" ht="15"/>
    <row r="1187" ht="15"/>
    <row r="1188" ht="15"/>
    <row r="1189" ht="15"/>
    <row r="1190" ht="15"/>
    <row r="1191" ht="15"/>
    <row r="1199" ht="15"/>
    <row r="1200" ht="15"/>
    <row r="1201" ht="15"/>
    <row r="1202" ht="15"/>
    <row r="1203" ht="15"/>
    <row r="1204" ht="15"/>
    <row r="1205" ht="15"/>
    <row r="1206" ht="15"/>
    <row r="1207" ht="15"/>
    <row r="1208" ht="15"/>
    <row r="1209" ht="15"/>
    <row r="1210" ht="15"/>
    <row r="1211" ht="15"/>
    <row r="1212" ht="15"/>
    <row r="1213" ht="15"/>
    <row r="1214" ht="15"/>
    <row r="1215" ht="15"/>
    <row r="1217" ht="15"/>
    <row r="1218" ht="15"/>
    <row r="1220" ht="15"/>
    <row r="1221" ht="15"/>
    <row r="1222" ht="15"/>
    <row r="1223" ht="15"/>
    <row r="1226" ht="15"/>
    <row r="1227" ht="15"/>
    <row r="1228" ht="15"/>
    <row r="1239" ht="15"/>
    <row r="1242" ht="15"/>
    <row r="1243" ht="15"/>
  </sheetData>
  <dataValidations count="2">
    <dataValidation allowBlank="1" showInputMessage="1" showErrorMessage="1" sqref="E1" xr:uid="{920C6338-E771-4DAE-8C89-92A9093EA4DE}"/>
    <dataValidation type="list" allowBlank="1" showInputMessage="1" showErrorMessage="1" sqref="E2:E2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tabSelected="1" workbookViewId="0">
      <selection activeCell="D2" sqref="D2: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45968.651317245371</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45968.651317245371</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45968.651317245371</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45968.651317245371</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45968.651317245371</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45968.651317245371</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45968.651317245371</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45968.651317245371</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45968.651317245371</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45968.651317245371</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45968.651317245371</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45968.651317245371</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45968.651317245371</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45968.651317245371</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45968.651317245371</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45968.651317245371</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45968.651317245371</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45968.651317245371</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45968.651317245371</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45968.651317245371</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2025-11-07T12:38:00Z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