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35" documentId="120_S{2AC9BD13-BADA-5192-A53E-5A8FF88502F6}" xr6:coauthVersionLast="47" xr6:coauthVersionMax="47" xr10:uidLastSave="{8D6860C1-243A-483C-9EAF-CFF3F9F73DD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1" i="5"/>
  <c r="L32" i="5"/>
  <c r="L33" i="5"/>
  <c r="L34" i="5"/>
  <c r="L35" i="5"/>
  <c r="L36" i="5"/>
  <c r="L37" i="5"/>
  <c r="L38" i="5"/>
  <c r="L39" i="5"/>
  <c r="L40" i="5"/>
  <c r="J6" i="5"/>
  <c r="J31" i="5"/>
  <c r="J32" i="5"/>
  <c r="J33" i="5"/>
  <c r="J34" i="5"/>
  <c r="J35" i="5"/>
  <c r="J36" i="5"/>
  <c r="J37" i="5"/>
  <c r="J38" i="5"/>
  <c r="J39" i="5"/>
  <c r="J40" i="5"/>
  <c r="I6" i="5"/>
  <c r="I31" i="5"/>
  <c r="I32" i="5"/>
  <c r="I33" i="5"/>
  <c r="I34" i="5"/>
  <c r="I35" i="5"/>
  <c r="I36" i="5"/>
  <c r="I37" i="5"/>
  <c r="I38" i="5"/>
  <c r="I39" i="5"/>
  <c r="I40" i="5"/>
  <c r="G6" i="5"/>
  <c r="G31" i="5"/>
  <c r="G32" i="5"/>
  <c r="G33" i="5"/>
  <c r="G34" i="5"/>
  <c r="G35" i="5"/>
  <c r="G36" i="5"/>
  <c r="G37" i="5"/>
  <c r="G38" i="5"/>
  <c r="G39" i="5"/>
  <c r="G40" i="5"/>
  <c r="B6" i="5"/>
  <c r="B31" i="5"/>
  <c r="B32" i="5"/>
  <c r="B33" i="5"/>
  <c r="B34" i="5"/>
  <c r="B35" i="5"/>
  <c r="B36" i="5"/>
  <c r="B37" i="5"/>
  <c r="B38" i="5"/>
  <c r="B39" i="5"/>
  <c r="B40"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<sst xmlns="http://schemas.openxmlformats.org/spreadsheetml/2006/main" count="181600" uniqueCount="39214">
  <si>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</si>
  <si>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</si>
  <si>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</si>
  <si>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</si>
  <si>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</si>
  <si>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</si>
  <si>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</si>
  <si>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</si>
  <si>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</si>
  <si>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</si>
  <si>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</si>
  <si>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</si>
  <si>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</si>
  <si>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</si>
  <si>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</si>
  <si>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</si>
  <si>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</si>
  <si>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</si>
  <si>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</si>
  <si>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</si>
  <si>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</si>
  <si>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</si>
  <si>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</si>
  <si>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</si>
  <si>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</si>
  <si>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</si>
  <si>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</si>
  <si>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</si>
  <si>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</si>
  <si>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</si>
  <si>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</si>
  <si>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</si>
  <si>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</si>
  <si>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</si>
  <si>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</si>
  <si>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</si>
  <si>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</si>
  <si>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</si>
  <si>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</si>
  <si>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</si>
  <si>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</si>
  <si>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</si>
  <si>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</si>
  <si>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</si>
  <si>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</si>
  <si>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</si>
  <si>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</si>
  <si>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</si>
  <si>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</si>
  <si>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</si>
  <si>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</si>
  <si>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</si>
  <si>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</si>
  <si>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</si>
  <si>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</si>
  <si>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</si>
  <si>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</si>
  <si>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</si>
  <si>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</si>
  <si>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</si>
  <si>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</si>
  <si>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</si>
  <si>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</si>
  <si>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</si>
  <si>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</si>
  <si>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</si>
  <si>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</si>
  <si>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</si>
  <si>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</si>
  <si>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</si>
  <si>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</si>
  <si>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</si>
  <si>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</si>
  <si>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</si>
  <si>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</si>
  <si>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</si>
  <si>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</si>
  <si>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</si>
  <si>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</si>
  <si>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</si>
  <si>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</si>
  <si>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</si>
  <si>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</si>
  <si>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</si>
  <si>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</si>
  <si>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</si>
  <si>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</si>
  <si>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</si>
  <si>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</si>
  <si>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</si>
  <si>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</si>
  <si>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</si>
  <si>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</si>
  <si>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</si>
  <si>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</si>
  <si>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</si>
  <si>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</si>
  <si>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</si>
  <si>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</si>
  <si>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</si>
  <si>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</si>
  <si>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</si>
  <si>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</si>
  <si>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</si>
  <si>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</si>
  <si>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</si>
  <si>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</si>
  <si>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</si>
  <si>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</si>
  <si>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</si>
  <si>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</si>
  <si>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</si>
  <si>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</si>
  <si>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</si>
  <si>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</si>
  <si>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</si>
  <si>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</si>
  <si>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</si>
  <si>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</si>
  <si>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</si>
  <si>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</si>
  <si>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</si>
  <si>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</si>
  <si>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</si>
  <si>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</si>
  <si>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</si>
  <si>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</si>
  <si>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</si>
  <si>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</si>
  <si>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</si>
  <si>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</si>
  <si>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</si>
  <si>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</si>
  <si>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</si>
  <si>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</si>
  <si>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</si>
  <si>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</si>
  <si>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</si>
  <si>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</si>
  <si>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</si>
  <si>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</si>
  <si>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</si>
  <si>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</si>
  <si>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</si>
  <si>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</si>
  <si>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</si>
  <si>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</si>
  <si>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</si>
  <si>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</si>
  <si>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</si>
  <si>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</si>
  <si>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</si>
  <si>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</si>
  <si>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</si>
  <si>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</si>
  <si>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</si>
  <si>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</si>
  <si>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</si>
  <si>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</si>
  <si>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</si>
  <si>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</si>
  <si>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</si>
  <si>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</si>
  <si>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</si>
  <si>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</si>
  <si>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</si>
  <si>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</si>
  <si>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</si>
  <si>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</si>
  <si>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</si>
  <si>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</si>
  <si>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</si>
  <si>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</si>
  <si>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</si>
  <si>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</si>
  <si>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</si>
  <si>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</si>
  <si>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</si>
  <si>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</si>
  <si>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</si>
  <si>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</si>
  <si>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</si>
  <si>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</si>
  <si>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</si>
  <si>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</si>
  <si>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</si>
  <si>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</si>
  <si>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</si>
  <si>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</si>
  <si>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</si>
  <si>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</si>
  <si>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</si>
  <si>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</si>
  <si>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</si>
  <si>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</si>
  <si>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</si>
  <si>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</si>
  <si>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</si>
  <si>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</si>
  <si>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</si>
  <si>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</si>
  <si>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</si>
  <si>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</si>
  <si>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</si>
  <si>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</si>
  <si>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</si>
  <si>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</si>
  <si>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</si>
  <si>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</si>
  <si>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</si>
  <si>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</si>
  <si>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</si>
  <si>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</si>
  <si>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</si>
  <si>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</si>
  <si>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</si>
  <si>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</si>
  <si>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</si>
  <si>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</si>
  <si>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</si>
  <si>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</si>
  <si>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</si>
  <si>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</si>
  <si>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</si>
  <si>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</si>
  <si>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</si>
  <si>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</si>
  <si>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</si>
  <si>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</si>
  <si>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</si>
  <si>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</si>
  <si>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</si>
  <si>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</si>
  <si>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</si>
  <si>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</si>
  <si>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</si>
  <si>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</si>
  <si>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</si>
  <si>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</si>
  <si>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</si>
  <si>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</si>
  <si>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</si>
  <si>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</si>
  <si>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</si>
  <si>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</si>
  <si>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</si>
  <si>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</si>
  <si>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</si>
  <si>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</si>
  <si>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</si>
  <si>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</si>
  <si>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</si>
  <si>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</si>
  <si>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</si>
  <si>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</si>
  <si>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</si>
  <si>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</si>
  <si>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</si>
  <si>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</si>
  <si>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</si>
  <si>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</si>
  <si>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</si>
  <si>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</si>
  <si>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</si>
  <si>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</si>
  <si>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</si>
  <si>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</si>
  <si>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</si>
  <si>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</si>
  <si>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</si>
  <si>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</si>
  <si>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</si>
  <si>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</si>
  <si>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</si>
  <si>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</si>
  <si>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</si>
  <si>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</si>
  <si>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</si>
  <si>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</si>
  <si>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</si>
  <si>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</si>
  <si>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</si>
  <si>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</si>
  <si>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</si>
  <si>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</si>
  <si>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</si>
  <si>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</si>
  <si>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</si>
  <si>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</si>
  <si>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</si>
  <si>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</si>
  <si>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</si>
  <si>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</si>
  <si>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</si>
  <si>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</si>
  <si>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</si>
  <si>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</si>
  <si>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</si>
  <si>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</si>
  <si>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</si>
  <si>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</si>
  <si>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</si>
  <si>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</si>
  <si>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</si>
  <si>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</si>
  <si>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</si>
  <si>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</si>
  <si>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</si>
  <si>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</si>
  <si>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</si>
  <si>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</si>
  <si>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</si>
  <si>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</si>
  <si>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</si>
  <si>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</si>
  <si>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</si>
  <si>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</si>
  <si>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</si>
  <si>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</si>
  <si>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</si>
  <si>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</si>
  <si>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</si>
  <si>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</si>
  <si>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</si>
  <si>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</si>
  <si>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</si>
  <si>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</si>
  <si>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</si>
  <si>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</si>
  <si>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</si>
  <si>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</si>
  <si>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</si>
  <si>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</si>
  <si>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</si>
  <si>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</si>
  <si>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</si>
  <si>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</si>
  <si>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</si>
  <si>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</si>
  <si>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</si>
  <si>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</si>
  <si>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</si>
  <si>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</si>
  <si>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</si>
  <si>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</si>
  <si>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</si>
  <si>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</si>
  <si>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</si>
  <si>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</si>
  <si>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</si>
  <si>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</si>
  <si>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</si>
  <si>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</si>
  <si>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</si>
  <si>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</si>
  <si>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</si>
  <si>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</si>
  <si>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</si>
  <si>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</si>
  <si>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</si>
  <si>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</si>
  <si>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</si>
  <si>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</si>
  <si>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</si>
  <si>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</si>
  <si>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</si>
  <si>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</si>
  <si>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</si>
  <si>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</si>
  <si>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</si>
  <si>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</si>
  <si>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</si>
  <si>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</si>
  <si>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</si>
  <si>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</si>
  <si>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</si>
  <si>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</si>
  <si>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</si>
  <si>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</si>
  <si>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</si>
  <si>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</si>
  <si>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</si>
  <si>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</si>
  <si>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</si>
  <si>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</si>
  <si>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</si>
  <si>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</si>
  <si>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</si>
  <si>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</si>
  <si>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</si>
  <si>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</si>
  <si>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</si>
  <si>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</si>
  <si>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</si>
  <si>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</si>
  <si>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</si>
  <si>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</si>
  <si>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</si>
  <si>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</si>
  <si>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</si>
  <si>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</si>
  <si>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</si>
  <si>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</si>
  <si>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</si>
  <si>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</si>
  <si>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</si>
  <si>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</si>
  <si>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</si>
  <si>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</si>
  <si>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</si>
  <si>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</si>
  <si>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</si>
  <si>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</si>
  <si>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</si>
  <si>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</si>
  <si>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</si>
  <si>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</si>
  <si>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</si>
  <si>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</si>
  <si>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</si>
  <si>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</si>
  <si>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</si>
  <si>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</si>
  <si>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</si>
  <si>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</si>
  <si>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</si>
  <si>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</si>
  <si>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</si>
  <si>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</si>
  <si>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</si>
  <si>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</si>
  <si>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</si>
  <si>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</si>
  <si>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</si>
  <si>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</si>
  <si>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</si>
  <si>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</si>
  <si>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</si>
  <si>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</si>
  <si>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</si>
  <si>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</si>
  <si>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</si>
  <si>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</si>
  <si>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</si>
  <si>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</si>
  <si>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</si>
  <si>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</si>
  <si>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</si>
  <si>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</si>
  <si>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</si>
  <si>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</si>
  <si>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</si>
  <si>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</si>
  <si>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</si>
  <si>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</si>
  <si>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</si>
  <si>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</si>
  <si>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</si>
  <si>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</si>
  <si>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</si>
  <si>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</si>
  <si>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</si>
  <si>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</si>
  <si>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</si>
  <si>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</si>
  <si>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</si>
  <si>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</si>
  <si>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</si>
  <si>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</si>
  <si>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</si>
  <si>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</si>
  <si>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</si>
  <si>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</si>
  <si>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</si>
  <si>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</si>
  <si>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</si>
  <si>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</si>
  <si>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</si>
  <si>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</si>
  <si>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</si>
  <si>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</si>
  <si>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</si>
  <si>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</si>
  <si>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</si>
  <si>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</si>
  <si>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</si>
  <si>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</si>
  <si>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</si>
  <si>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</si>
  <si>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</si>
  <si>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</si>
  <si>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</si>
  <si>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</si>
  <si>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</si>
  <si>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</si>
  <si>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</si>
  <si>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</si>
  <si>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</si>
  <si>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</si>
  <si>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</si>
  <si>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</si>
  <si>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</si>
  <si>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</si>
  <si>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</si>
  <si>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</si>
  <si>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</si>
  <si>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</si>
  <si>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</si>
  <si>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</si>
  <si>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</si>
  <si>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</si>
  <si>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</si>
  <si>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</si>
  <si>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</si>
  <si>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</si>
  <si>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</si>
  <si>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</si>
  <si>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</si>
  <si>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</si>
  <si>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</si>
  <si>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</si>
  <si>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</si>
  <si>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</si>
  <si>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</si>
  <si>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</si>
  <si>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</si>
  <si>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</si>
  <si>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</si>
  <si>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</si>
  <si>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</si>
  <si>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</si>
  <si>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</si>
  <si>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</si>
  <si>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</si>
  <si>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</si>
  <si>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</si>
  <si>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</si>
  <si>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</si>
  <si>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</si>
  <si>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</si>
  <si>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</si>
  <si>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</si>
  <si>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</si>
  <si>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</si>
  <si>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</si>
  <si>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</si>
  <si>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</si>
  <si>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</si>
  <si>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</si>
  <si>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</si>
  <si>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</si>
  <si>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</si>
  <si>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</si>
  <si>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</si>
  <si>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</si>
  <si>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</si>
  <si>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</si>
  <si>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</si>
  <si>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</si>
  <si>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</si>
  <si>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</si>
  <si>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</si>
  <si>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</si>
  <si>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</si>
  <si>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</si>
  <si>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</si>
  <si>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</si>
  <si>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</si>
  <si>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</si>
  <si>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</si>
  <si>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</si>
  <si>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</si>
  <si>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</si>
  <si>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</si>
  <si>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</si>
  <si>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</si>
  <si>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</si>
  <si>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</si>
  <si>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</si>
  <si>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</si>
  <si>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</si>
  <si>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</si>
  <si>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</si>
  <si>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</si>
  <si>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</si>
  <si>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</si>
  <si>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</si>
  <si>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</si>
  <si>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</si>
  <si>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</si>
  <si>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</si>
  <si>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</si>
  <si>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</si>
  <si>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</si>
  <si>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</si>
  <si>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</si>
  <si>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</si>
  <si>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</si>
  <si>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</si>
  <si>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</si>
  <si>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</si>
  <si>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</si>
  <si>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</si>
  <si>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</si>
  <si>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</si>
  <si>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</si>
  <si>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</si>
  <si>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</si>
  <si>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</si>
  <si>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</si>
  <si>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</si>
  <si>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</si>
  <si>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</si>
  <si>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</si>
  <si>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</si>
  <si>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</si>
  <si>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</si>
  <si>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</si>
  <si>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</si>
  <si>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</si>
  <si>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</si>
  <si>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</si>
  <si>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</si>
  <si>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</si>
  <si>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</si>
  <si>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</si>
  <si>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</si>
  <si>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</si>
  <si>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</si>
  <si>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</si>
  <si>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</si>
  <si>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</si>
  <si>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</si>
  <si>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</si>
  <si>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</si>
  <si>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</si>
  <si>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</si>
  <si>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</si>
  <si>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</si>
  <si>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</si>
  <si>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</si>
  <si>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</si>
  <si>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</si>
  <si>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</si>
  <si>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</si>
  <si>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</si>
  <si>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</si>
  <si>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</si>
  <si>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</si>
  <si>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</si>
  <si>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</si>
  <si>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</si>
  <si>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</si>
  <si>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</si>
  <si>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</si>
  <si>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</si>
  <si>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</si>
  <si>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</si>
  <si>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</si>
  <si>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</si>
  <si>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</si>
  <si>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</si>
  <si>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</si>
  <si>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</si>
  <si>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</si>
  <si>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</si>
  <si>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</si>
  <si>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</si>
  <si>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</si>
  <si>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</si>
  <si>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</si>
  <si>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</si>
  <si>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</si>
  <si>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</si>
  <si>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</si>
  <si>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</si>
  <si>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</si>
  <si>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</si>
  <si>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</si>
  <si>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</si>
  <si>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</si>
  <si>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</si>
  <si>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</si>
  <si>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</si>
  <si>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</si>
  <si>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</si>
  <si>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</si>
  <si>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</si>
  <si>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</si>
  <si>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</si>
  <si>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</si>
  <si>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</si>
  <si>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</si>
  <si>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</si>
  <si>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</si>
  <si>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</si>
  <si>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</si>
  <si>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</si>
  <si>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</si>
  <si>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</si>
  <si>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</si>
  <si>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</si>
  <si>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</si>
  <si>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</si>
  <si>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</si>
  <si>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</si>
  <si>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</si>
  <si>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</si>
  <si>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</si>
  <si>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</si>
  <si>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</si>
  <si>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</si>
  <si>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</si>
  <si>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</si>
  <si>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</si>
  <si>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</si>
  <si>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</si>
  <si>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</si>
  <si>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</si>
  <si>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</si>
  <si>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</si>
  <si>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</si>
  <si>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</si>
  <si>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</si>
  <si>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</si>
  <si>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</si>
  <si>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</si>
  <si>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</si>
  <si>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</si>
  <si>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</si>
  <si>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</si>
  <si>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</si>
  <si>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</si>
  <si>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</si>
  <si>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</si>
  <si>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</si>
  <si>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</si>
  <si>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</si>
  <si>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</si>
  <si>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</si>
  <si>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</si>
  <si>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</si>
  <si>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</si>
  <si>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</si>
  <si>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</si>
  <si>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</si>
  <si>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</si>
  <si>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</si>
  <si>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</si>
  <si>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</si>
  <si>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</si>
  <si>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</si>
  <si>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</si>
  <si>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</si>
  <si>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</si>
  <si>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</si>
  <si>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</si>
  <si>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</si>
  <si>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</si>
  <si>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</si>
  <si>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</si>
  <si>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</si>
  <si>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</si>
  <si>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</si>
  <si>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</si>
  <si>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</si>
  <si>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</si>
  <si>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</si>
  <si>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</si>
  <si>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</si>
  <si>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</si>
  <si>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</si>
  <si>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</si>
  <si>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</si>
  <si>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</si>
  <si>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</si>
  <si>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</si>
  <si>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</si>
  <si>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</si>
  <si>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</si>
  <si>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</si>
  <si>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</si>
  <si>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</si>
  <si>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</si>
  <si>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</si>
  <si>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</si>
  <si>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</si>
  <si>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</si>
  <si>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</si>
  <si>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</si>
  <si>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</si>
  <si>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</si>
  <si>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</si>
  <si>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</si>
  <si>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</si>
  <si>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</si>
  <si>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</si>
  <si>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</si>
  <si>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</si>
  <si>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</si>
  <si>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</si>
  <si>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</si>
  <si>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</si>
  <si>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</si>
  <si>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</si>
  <si>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</si>
  <si>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</si>
  <si>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</si>
  <si>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</si>
  <si>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</si>
  <si>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</si>
  <si>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</si>
  <si>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</si>
  <si>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</si>
  <si>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</si>
  <si>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</si>
  <si>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</si>
  <si>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</si>
  <si>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</si>
  <si>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</si>
  <si>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</si>
  <si>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</si>
  <si>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</si>
  <si>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</si>
  <si>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</si>
  <si>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</si>
  <si>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</si>
  <si>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</si>
  <si>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</si>
  <si>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</si>
  <si>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</si>
  <si>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</si>
  <si>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</si>
  <si>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</si>
  <si>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</si>
  <si>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</si>
  <si>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</si>
  <si>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</si>
  <si>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</si>
  <si>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</si>
  <si>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</si>
  <si>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</si>
  <si>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</si>
  <si>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</si>
  <si>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</si>
  <si>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</si>
  <si>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</si>
  <si>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</si>
  <si>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</si>
  <si>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</si>
  <si>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</si>
  <si>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</si>
  <si>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</si>
  <si>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</si>
  <si>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</si>
  <si>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</si>
  <si>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</si>
  <si>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</si>
  <si>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</si>
  <si>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</si>
  <si>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</si>
  <si>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</si>
  <si>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</si>
  <si>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</si>
  <si>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</si>
  <si>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</si>
  <si>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</si>
  <si>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</si>
  <si>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</si>
  <si>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</si>
  <si>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</si>
  <si>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</si>
  <si>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</si>
  <si>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</si>
  <si>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</si>
  <si>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</si>
  <si>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</si>
  <si>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</si>
  <si>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</si>
  <si>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</si>
  <si>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</si>
  <si>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</si>
  <si>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</si>
  <si>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</si>
  <si>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</si>
  <si>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</si>
  <si>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</si>
  <si>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</si>
  <si>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</si>
  <si>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</si>
  <si>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</si>
  <si>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</si>
  <si>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</si>
  <si>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</si>
  <si>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</si>
  <si>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</si>
  <si>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</si>
  <si>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</si>
  <si>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</si>
  <si>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</si>
  <si>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</si>
  <si>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</si>
  <si>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</si>
  <si>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</si>
  <si>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</si>
  <si>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</si>
  <si>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</si>
  <si>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</si>
  <si>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</si>
  <si>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</si>
  <si>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</si>
  <si>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</si>
  <si>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</si>
  <si>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</si>
  <si>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</si>
  <si>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</si>
  <si>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</si>
  <si>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</si>
  <si>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</si>
  <si>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</si>
  <si>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</si>
  <si>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</si>
  <si>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</si>
  <si>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</si>
  <si>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</si>
  <si>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</si>
  <si>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</si>
  <si>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</si>
  <si>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</si>
  <si>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</si>
  <si>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</si>
  <si>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</si>
  <si>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</si>
  <si>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</si>
  <si>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</si>
  <si>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</si>
  <si>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</si>
  <si>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</si>
  <si>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</si>
  <si>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</si>
  <si>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</si>
  <si>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</si>
  <si>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</si>
  <si>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</si>
  <si>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</si>
  <si>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</si>
  <si>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</si>
  <si>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</si>
  <si>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</si>
  <si>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</si>
  <si>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</si>
  <si>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</si>
  <si>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</si>
  <si>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</si>
  <si>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</si>
  <si>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</si>
  <si>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</si>
  <si>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</si>
  <si>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</si>
  <si>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</si>
  <si>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</si>
  <si>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</si>
  <si>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</si>
  <si>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</si>
  <si>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</si>
  <si>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</si>
  <si>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</si>
  <si>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</si>
  <si>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</si>
  <si>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</si>
  <si>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</si>
  <si>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</si>
  <si>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</si>
  <si>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</si>
  <si>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</si>
  <si>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</si>
  <si>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</si>
  <si>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</si>
  <si>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</si>
  <si>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</si>
  <si>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</si>
  <si>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</si>
  <si>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</si>
  <si>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</si>
  <si>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</si>
  <si>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</si>
  <si>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</si>
  <si>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</si>
  <si>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</si>
  <si>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</si>
  <si>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</si>
  <si>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</si>
  <si>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</si>
  <si>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</si>
  <si>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</si>
  <si>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</si>
  <si>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</si>
  <si>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</si>
  <si>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</si>
  <si>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</si>
  <si>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</si>
  <si>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</si>
  <si>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</si>
  <si>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</si>
  <si>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</si>
  <si>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</si>
  <si>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</si>
  <si>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</si>
  <si>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</si>
  <si>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</si>
  <si>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</si>
  <si>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</si>
  <si>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</si>
  <si>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</si>
  <si>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</si>
  <si>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</si>
  <si>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</si>
  <si>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</si>
  <si>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</si>
  <si>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</si>
  <si>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</si>
  <si>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</si>
  <si>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</si>
  <si>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</si>
  <si>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</si>
  <si>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</si>
  <si>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</si>
  <si>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</si>
  <si>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</si>
  <si>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</si>
  <si>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</si>
  <si>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</si>
  <si>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</si>
  <si>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</si>
  <si>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</si>
  <si>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</si>
  <si>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</si>
  <si>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</si>
  <si>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</si>
  <si>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</si>
  <si>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</si>
  <si>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</si>
  <si>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</si>
  <si>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</si>
  <si>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</si>
  <si>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</si>
  <si>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</si>
  <si>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</si>
  <si>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</si>
  <si>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</si>
  <si>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</si>
  <si>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</si>
  <si>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</si>
  <si>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</si>
  <si>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</si>
  <si>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</si>
  <si>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</si>
  <si>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</si>
  <si>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</si>
  <si>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</si>
  <si>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</si>
  <si>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</si>
  <si>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</si>
  <si>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</si>
  <si>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</si>
  <si>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</si>
  <si>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</si>
  <si>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</si>
  <si>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</si>
  <si>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</si>
  <si>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</si>
  <si>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</si>
  <si>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</si>
  <si>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</si>
  <si>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</si>
  <si>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</si>
  <si>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</si>
  <si>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</si>
  <si>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</si>
  <si>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</si>
  <si>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</si>
  <si>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</si>
  <si>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</si>
  <si>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</si>
  <si>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</si>
  <si>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</si>
  <si>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</si>
  <si>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</si>
  <si>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</si>
  <si>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</si>
  <si>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</si>
  <si>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</si>
  <si>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</si>
  <si>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</si>
  <si>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</si>
  <si>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</si>
  <si>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</si>
  <si>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</si>
  <si>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</si>
  <si>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</si>
  <si>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</si>
  <si>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</si>
  <si>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</si>
  <si>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</si>
  <si>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</si>
  <si>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</si>
  <si>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</si>
  <si>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</si>
  <si>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</si>
  <si>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</si>
  <si>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</si>
  <si>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</si>
  <si>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</si>
  <si>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</si>
  <si>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</si>
  <si>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</si>
  <si>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</si>
  <si>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</si>
  <si>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</si>
  <si>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</si>
  <si>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</si>
  <si>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</si>
  <si>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</si>
  <si>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</si>
  <si>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</si>
  <si>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</si>
  <si>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</si>
  <si>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</si>
  <si>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</si>
  <si>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</si>
  <si>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</si>
  <si>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</si>
  <si>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</si>
  <si>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</si>
  <si>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</si>
  <si>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</si>
  <si>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</si>
  <si>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</si>
  <si>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</si>
  <si>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</si>
  <si>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</si>
  <si>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</si>
  <si>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</si>
  <si>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</si>
  <si>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</si>
  <si>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</si>
  <si>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</si>
  <si>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</si>
  <si>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</si>
  <si>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</si>
  <si>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</si>
  <si>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</si>
  <si>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</si>
  <si>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</si>
  <si>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</si>
  <si>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</si>
  <si>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</si>
  <si>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</si>
  <si>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</si>
  <si>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</si>
  <si>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</si>
  <si>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</si>
  <si>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</si>
  <si>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</si>
  <si>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</si>
  <si>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</si>
  <si>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</si>
  <si>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</si>
  <si>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</si>
  <si>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</si>
  <si>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</si>
  <si>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</si>
  <si>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</si>
  <si>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</si>
  <si>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</si>
  <si>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</si>
  <si>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</si>
  <si>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</si>
  <si>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</si>
  <si>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</si>
  <si>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</si>
  <si>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</si>
  <si>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</si>
  <si>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</si>
  <si>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</si>
  <si>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</si>
  <si>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</si>
  <si>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</si>
  <si>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</si>
  <si>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</si>
  <si>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</si>
  <si>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</si>
  <si>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</si>
  <si>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</si>
  <si>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</si>
  <si>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</si>
  <si>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</si>
  <si>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</si>
  <si>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</si>
  <si>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</si>
  <si>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</si>
  <si>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</si>
  <si>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</si>
  <si>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</si>
  <si>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</si>
  <si>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</si>
  <si>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</si>
  <si>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</si>
  <si>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</si>
  <si>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</si>
  <si>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</si>
  <si>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</si>
  <si>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</si>
  <si>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</si>
  <si>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</si>
  <si>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</si>
  <si>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</si>
  <si>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</si>
  <si>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</si>
  <si>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</si>
  <si>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</si>
  <si>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</si>
  <si>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</si>
  <si>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</si>
  <si>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</si>
  <si>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</si>
  <si>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</si>
  <si>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</si>
  <si>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</si>
  <si>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</si>
  <si>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</si>
  <si>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</si>
  <si>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</si>
  <si>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</si>
  <si>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</si>
  <si>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</si>
  <si>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</si>
  <si>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</si>
  <si>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</si>
  <si>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</si>
  <si>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</si>
  <si>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</si>
  <si>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</si>
  <si>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</si>
  <si>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</si>
  <si>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</si>
  <si>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</si>
  <si>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</si>
  <si>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</si>
  <si>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</si>
  <si>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</si>
  <si>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</si>
  <si>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</si>
  <si>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</si>
  <si>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</si>
  <si>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</si>
  <si>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</si>
  <si>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</si>
  <si>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</si>
  <si>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</si>
  <si>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</si>
  <si>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</si>
  <si>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</si>
  <si>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</si>
  <si>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</si>
  <si>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</si>
  <si>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</si>
  <si>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</si>
  <si>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</si>
  <si>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</si>
  <si>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</si>
  <si>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</si>
  <si>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</si>
  <si>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</si>
  <si>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</si>
  <si>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</si>
  <si>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</si>
  <si>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</si>
  <si>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</si>
  <si>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</si>
  <si>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</si>
  <si>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</si>
  <si>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</si>
  <si>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</si>
  <si>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</si>
  <si>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</si>
  <si>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</si>
  <si>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</si>
  <si>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</si>
  <si>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</si>
  <si>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</si>
  <si>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</si>
  <si>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</si>
  <si>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</si>
  <si>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</si>
  <si>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</si>
  <si>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</si>
  <si>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</si>
  <si>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</si>
  <si>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</si>
  <si>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</si>
  <si>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</si>
  <si>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</si>
  <si>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</si>
  <si>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</si>
  <si>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</si>
  <si>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</si>
  <si>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</si>
  <si>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</si>
  <si>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</si>
  <si>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</si>
  <si>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</si>
  <si>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</si>
  <si>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</si>
  <si>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</si>
  <si>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</si>
  <si>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</si>
  <si>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</si>
  <si>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</si>
  <si>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</si>
  <si>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</si>
  <si>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</si>
  <si>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</si>
  <si>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</si>
  <si>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</si>
  <si>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</si>
  <si>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</si>
  <si>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</si>
  <si>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</si>
  <si>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</si>
  <si>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</si>
  <si>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</si>
  <si>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</si>
  <si>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</si>
  <si>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</si>
  <si>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</si>
  <si>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</si>
  <si>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</si>
  <si>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</si>
  <si>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</si>
  <si>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</si>
  <si>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</si>
  <si>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</si>
  <si>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</si>
  <si>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</si>
  <si>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</si>
  <si>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</si>
  <si>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</si>
  <si>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</si>
  <si>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</si>
  <si>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</si>
  <si>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</si>
  <si>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</si>
  <si>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</si>
  <si>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</si>
  <si>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</si>
  <si>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</si>
  <si>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</si>
  <si>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</si>
  <si>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</si>
  <si>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</si>
  <si>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</si>
  <si>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</si>
  <si>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</si>
  <si>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</si>
  <si>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</si>
  <si>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</si>
  <si>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</si>
  <si>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</si>
  <si>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</si>
  <si>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</si>
  <si>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</si>
  <si>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</si>
  <si>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</si>
  <si>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</si>
  <si>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</si>
  <si>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</si>
  <si>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</si>
  <si>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</si>
  <si>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</si>
  <si>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</si>
  <si>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</si>
  <si>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</si>
  <si>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</si>
  <si>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</si>
  <si>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</si>
  <si>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</si>
  <si>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</si>
  <si>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</si>
  <si>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</si>
  <si>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</si>
  <si>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</si>
  <si>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</si>
  <si>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</si>
  <si>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</si>
  <si>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</si>
  <si>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</si>
  <si>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</si>
  <si>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</si>
  <si>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</si>
  <si>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</si>
  <si>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</si>
  <si>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</si>
  <si>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</si>
  <si>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</si>
  <si>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</si>
  <si>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</si>
  <si>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</si>
  <si>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</si>
  <si>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</si>
  <si>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</si>
  <si>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</si>
  <si>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</si>
  <si>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</si>
  <si>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</si>
  <si>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</si>
  <si>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</si>
  <si>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</si>
  <si>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</si>
  <si>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</si>
  <si>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</si>
  <si>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</si>
  <si>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</si>
  <si>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</si>
  <si>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</si>
  <si>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</si>
  <si>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</si>
  <si>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</si>
  <si>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</si>
  <si>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</si>
  <si>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</si>
  <si>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</si>
  <si>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</si>
  <si>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</si>
  <si>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</si>
  <si>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</si>
  <si>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</si>
  <si>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</si>
  <si>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</si>
  <si>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</si>
  <si>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</si>
  <si>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</si>
  <si>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</si>
  <si>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</si>
  <si>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</si>
  <si>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</si>
  <si>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</si>
  <si>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</si>
  <si>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</si>
  <si>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</si>
  <si>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</si>
  <si>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</si>
  <si>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</si>
  <si>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</si>
  <si>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</si>
  <si>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</si>
  <si>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</si>
  <si>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</si>
  <si>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</si>
  <si>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</si>
  <si>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</si>
  <si>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</si>
  <si>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</si>
  <si>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</si>
  <si>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</si>
  <si>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</si>
  <si>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</si>
  <si>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</si>
  <si>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</si>
  <si>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</si>
  <si>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</si>
  <si>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</si>
  <si>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</si>
  <si>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</si>
  <si>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</si>
  <si>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</si>
  <si>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</si>
  <si>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</si>
  <si>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</si>
  <si>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</si>
  <si>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</si>
  <si>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</si>
  <si>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</si>
  <si>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</si>
  <si>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</si>
  <si>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</si>
  <si>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</si>
  <si>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</si>
  <si>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</si>
  <si>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</si>
  <si>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</si>
  <si>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</si>
  <si>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</si>
  <si>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</si>
  <si>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</si>
  <si>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</si>
  <si>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</si>
  <si>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</si>
  <si>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</si>
  <si>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</si>
  <si>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</si>
  <si>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</si>
  <si>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</si>
  <si>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</si>
  <si>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</si>
  <si>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</si>
  <si>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</si>
  <si>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</si>
  <si>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</si>
  <si>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</si>
  <si>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</si>
  <si>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</si>
  <si>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</si>
  <si>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</si>
  <si>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</si>
  <si>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</si>
  <si>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</si>
  <si>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</si>
  <si>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</si>
  <si>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</si>
  <si>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</si>
  <si>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</si>
  <si>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</si>
  <si>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</si>
  <si>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</si>
  <si>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</si>
  <si>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</si>
  <si>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</si>
  <si>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</si>
  <si>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</si>
  <si>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</si>
  <si>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</si>
  <si>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</si>
  <si>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</si>
  <si>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</si>
  <si>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</si>
  <si>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</si>
  <si>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</si>
  <si>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</si>
  <si>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</si>
  <si>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</si>
  <si>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</si>
  <si>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</si>
  <si>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</si>
  <si>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</si>
  <si>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</si>
  <si>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</si>
  <si>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</si>
  <si>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</si>
  <si>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</si>
  <si>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</si>
  <si>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</si>
  <si>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</si>
  <si>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</si>
  <si>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</si>
  <si>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</si>
  <si>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</si>
  <si>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</si>
  <si>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</si>
  <si>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</si>
  <si>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</si>
  <si>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</si>
  <si>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</si>
  <si>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</si>
  <si>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</si>
  <si>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</si>
  <si>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</si>
  <si>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</si>
  <si>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</si>
  <si>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</si>
  <si>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</si>
  <si>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</si>
  <si>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</si>
  <si>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</si>
  <si>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</si>
  <si>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</si>
  <si>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</si>
  <si>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</si>
  <si>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</si>
  <si>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</si>
  <si>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</si>
  <si>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</si>
  <si>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</si>
  <si>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</si>
  <si>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</si>
  <si>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</si>
  <si>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</si>
  <si>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</si>
  <si>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</si>
  <si>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</si>
  <si>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</si>
  <si>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</si>
  <si>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</si>
  <si>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</si>
  <si>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</si>
  <si>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</si>
  <si>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</si>
  <si>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</si>
  <si>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</si>
  <si>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</si>
  <si>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</si>
  <si>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</si>
  <si>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</si>
  <si>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</si>
  <si>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</si>
  <si>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</si>
  <si>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</si>
  <si>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</si>
  <si>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</si>
  <si>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</si>
  <si>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</si>
  <si>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</si>
  <si>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</si>
  <si>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</si>
  <si>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</si>
  <si>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</si>
  <si>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</si>
  <si>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</si>
  <si>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</si>
  <si>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</si>
  <si>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</si>
  <si>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</si>
  <si>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</si>
  <si>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</si>
  <si>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</si>
  <si>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</si>
  <si>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</si>
  <si>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</si>
  <si>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</si>
  <si>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</si>
  <si>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</si>
  <si>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</si>
  <si>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</si>
  <si>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</si>
  <si>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</si>
  <si>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</si>
  <si>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</si>
  <si>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</si>
  <si>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</si>
  <si>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</si>
  <si>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</si>
  <si>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</si>
  <si>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</si>
  <si>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</si>
  <si>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</si>
  <si>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</si>
  <si>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</si>
  <si>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</si>
  <si>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</si>
  <si>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</si>
  <si>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</si>
  <si>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</si>
  <si>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</si>
  <si>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</si>
  <si>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</si>
  <si>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</si>
  <si>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</si>
  <si>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</si>
  <si>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</si>
  <si>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</si>
  <si>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</si>
  <si>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</si>
  <si>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</si>
  <si>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</si>
  <si>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</si>
  <si>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</si>
  <si>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</si>
  <si>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</si>
  <si>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</si>
  <si>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</si>
  <si>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</si>
  <si>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</si>
  <si>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</si>
  <si>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</si>
  <si>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</si>
  <si>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</si>
  <si>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</si>
  <si>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</si>
  <si>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</si>
  <si>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</si>
  <si>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</si>
  <si>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</si>
  <si>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</si>
  <si>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</si>
  <si>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</si>
  <si>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</si>
  <si>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</si>
  <si>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</si>
  <si>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</si>
  <si>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</si>
  <si>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</si>
  <si>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</si>
  <si>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</si>
  <si>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</si>
  <si>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</si>
  <si>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</si>
  <si>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</si>
  <si>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</si>
  <si>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</si>
  <si>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</si>
  <si>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</si>
  <si>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</si>
  <si>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</si>
  <si>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</si>
  <si>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</si>
  <si>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</si>
  <si>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</si>
  <si>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</si>
  <si>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</si>
  <si>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</si>
  <si>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</si>
  <si>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</si>
  <si>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</si>
  <si>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</si>
  <si>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</si>
  <si>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</si>
  <si>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</si>
  <si>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</si>
  <si>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</si>
  <si>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</si>
  <si>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</si>
  <si>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</si>
  <si>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</si>
  <si>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</si>
  <si>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</si>
  <si>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</si>
  <si>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</si>
  <si>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</si>
  <si>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</si>
  <si>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</si>
  <si>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</si>
  <si>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</si>
  <si>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</si>
  <si>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</si>
  <si>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</si>
  <si>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</si>
  <si>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</si>
  <si>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</si>
  <si>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</si>
  <si>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</si>
  <si>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</si>
  <si>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</si>
  <si>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</si>
  <si>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</si>
  <si>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</si>
  <si>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</si>
  <si>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</si>
  <si>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</si>
  <si>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</si>
  <si>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</si>
  <si>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</si>
  <si>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</si>
  <si>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</si>
  <si>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</si>
  <si>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</si>
  <si>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</si>
  <si>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</si>
  <si>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</si>
  <si>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</si>
  <si>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</si>
  <si>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</si>
  <si>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</si>
  <si>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</si>
  <si>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</si>
  <si>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</si>
  <si>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</si>
  <si>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</si>
  <si>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</si>
  <si>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</si>
  <si>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</si>
  <si>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</si>
  <si>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</si>
  <si>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</si>
  <si>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</si>
  <si>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</si>
  <si>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</si>
  <si>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</si>
  <si>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</si>
  <si>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</si>
  <si>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</si>
  <si>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</si>
  <si>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</si>
  <si>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</si>
  <si>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</si>
  <si>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</si>
  <si>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</si>
  <si>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</si>
  <si>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</si>
  <si>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</si>
  <si>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</si>
  <si>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</si>
  <si>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</si>
  <si>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</si>
  <si>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</si>
  <si>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</si>
  <si>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</si>
  <si>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</si>
  <si>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</si>
  <si>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</si>
  <si>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</si>
  <si>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</si>
  <si>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</si>
  <si>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</si>
  <si>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</si>
  <si>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</si>
  <si>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</si>
  <si>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</si>
  <si>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</si>
  <si>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</si>
  <si>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</si>
  <si>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</si>
  <si>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</si>
  <si>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</si>
  <si>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</si>
  <si>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</si>
  <si>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</si>
  <si>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</si>
  <si>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</si>
  <si>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</si>
  <si>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</si>
  <si>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</si>
  <si>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</si>
  <si>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</si>
  <si>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</si>
  <si>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</si>
  <si>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</si>
  <si>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</si>
  <si>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</si>
  <si>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</si>
  <si>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</si>
  <si>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</si>
  <si>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</si>
  <si>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</si>
  <si>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</si>
  <si>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</si>
  <si>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</si>
  <si>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</si>
  <si>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</si>
  <si>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</si>
  <si>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</si>
  <si>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</si>
  <si>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</si>
  <si>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</si>
  <si>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</si>
  <si>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</si>
  <si>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</si>
  <si>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</si>
  <si>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</si>
  <si>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</si>
  <si>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</si>
  <si>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</si>
  <si>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</si>
  <si>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</si>
  <si>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</si>
  <si>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</si>
  <si>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</si>
  <si>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</si>
  <si>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</si>
  <si>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</si>
  <si>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</si>
  <si>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</si>
  <si>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</si>
  <si>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</si>
  <si>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</si>
  <si>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</si>
  <si>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</si>
  <si>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</si>
  <si>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</si>
  <si>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</si>
  <si>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</si>
  <si>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</si>
  <si>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</si>
  <si>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</si>
  <si>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</si>
  <si>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</si>
  <si>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</si>
  <si>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</si>
  <si>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</si>
  <si>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</si>
  <si>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</si>
  <si>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</si>
  <si>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</si>
  <si>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</si>
  <si>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</si>
  <si>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</si>
  <si>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</si>
  <si>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</si>
  <si>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</si>
  <si>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</si>
  <si>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</si>
  <si>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</si>
  <si>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</si>
  <si>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</si>
  <si>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</si>
  <si>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</si>
  <si>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</si>
  <si>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</si>
  <si>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</si>
  <si>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</si>
  <si>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</si>
  <si>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</si>
  <si>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</si>
  <si>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</si>
  <si>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</si>
  <si>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</si>
  <si>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</si>
  <si>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</si>
  <si>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</si>
  <si>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</si>
  <si>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</si>
  <si>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</si>
  <si>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</si>
  <si>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</si>
  <si>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</si>
  <si>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</si>
  <si>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</si>
  <si>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</si>
  <si>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</si>
  <si>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</si>
  <si>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</si>
  <si>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</si>
  <si>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</si>
  <si>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</si>
  <si>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</si>
  <si>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</si>
  <si>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</si>
  <si>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</si>
  <si>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</si>
  <si>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</si>
  <si>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</si>
  <si>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</si>
  <si>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</si>
  <si>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</si>
  <si>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</si>
  <si>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</si>
  <si>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</si>
  <si>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</si>
  <si>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</si>
  <si>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</si>
  <si>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</si>
  <si>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</si>
  <si>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</si>
  <si>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</si>
  <si>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</si>
  <si>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</si>
  <si>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</si>
  <si>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</si>
  <si>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</si>
  <si>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</si>
  <si>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</si>
  <si>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</si>
  <si>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</si>
  <si>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</si>
  <si>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</si>
  <si>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</si>
  <si>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</si>
  <si>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</si>
  <si>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</si>
  <si>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</si>
  <si>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</si>
  <si>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</si>
  <si>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</si>
  <si>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</si>
  <si>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</si>
  <si>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</si>
  <si>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</si>
  <si>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</si>
  <si>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</si>
  <si>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</si>
  <si>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</si>
  <si>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</si>
  <si>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</si>
  <si>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</si>
  <si>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</si>
  <si>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</si>
  <si>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</si>
  <si>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</si>
  <si>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</si>
  <si>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</si>
  <si>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</si>
  <si>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</si>
  <si>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</si>
  <si>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</si>
  <si>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</si>
  <si>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</si>
  <si>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</si>
  <si>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</si>
  <si>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</si>
  <si>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</si>
  <si>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</si>
  <si>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</si>
  <si>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</si>
  <si>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</si>
  <si>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</si>
  <si>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</si>
  <si>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</si>
  <si>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</si>
  <si>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</si>
  <si>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</si>
  <si>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</si>
  <si>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</si>
  <si>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</si>
  <si>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</si>
  <si>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</si>
  <si>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</si>
  <si>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</si>
  <si>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</si>
  <si>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</si>
  <si>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</si>
  <si>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</si>
  <si>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</si>
  <si>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</si>
  <si>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</si>
  <si>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</si>
  <si>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</si>
  <si>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</si>
  <si>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</si>
  <si>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</si>
  <si>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</si>
  <si>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</si>
  <si>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</si>
  <si>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</si>
  <si>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</si>
  <si>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</si>
  <si>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</si>
  <si>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</si>
  <si>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</si>
  <si>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</si>
  <si>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</si>
  <si>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</si>
  <si>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</si>
  <si>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</si>
  <si>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</si>
  <si>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</si>
  <si>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</si>
  <si>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</si>
  <si>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</si>
  <si>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</si>
  <si>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</si>
  <si>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</si>
  <si>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</si>
  <si>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</si>
  <si>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</si>
  <si>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</si>
  <si>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</si>
  <si>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</si>
  <si>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</si>
  <si>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</si>
  <si>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</si>
  <si>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</si>
  <si>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</si>
  <si>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</si>
  <si>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</si>
  <si>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</si>
  <si>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</si>
  <si>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</si>
  <si>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</si>
  <si>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</si>
  <si>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</si>
  <si>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</si>
  <si>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</si>
  <si>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</si>
  <si>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</si>
  <si>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</si>
  <si>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</si>
  <si>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</si>
  <si>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</si>
  <si>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</si>
  <si>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</si>
  <si>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</si>
  <si>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</si>
  <si>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</si>
  <si>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</si>
  <si>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</si>
  <si>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</si>
  <si>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</si>
  <si>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</si>
  <si>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</si>
  <si>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</si>
  <si>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</si>
  <si>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</si>
  <si>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</si>
  <si>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</si>
  <si>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</si>
  <si>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</si>
  <si>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</si>
  <si>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</si>
  <si>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</si>
  <si>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</si>
  <si>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</si>
  <si>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</si>
  <si>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</si>
  <si>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</si>
  <si>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</si>
  <si>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</si>
  <si>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</si>
  <si>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</si>
  <si>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</si>
  <si>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</si>
  <si>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</si>
  <si>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</si>
  <si>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</si>
  <si>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</si>
  <si>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</si>
  <si>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</si>
  <si>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</si>
  <si>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</si>
  <si>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</si>
  <si>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</si>
  <si>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</si>
  <si>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</si>
  <si>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</si>
  <si>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</si>
  <si>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</si>
  <si>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</si>
  <si>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</si>
  <si>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</si>
  <si>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</si>
  <si>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</si>
  <si>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</si>
  <si>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</si>
  <si>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</si>
  <si>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</si>
  <si>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</si>
  <si>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</si>
  <si>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</si>
  <si>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</si>
  <si>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</si>
  <si>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</si>
  <si>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</si>
  <si>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</si>
  <si>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</si>
  <si>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</si>
  <si>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</si>
  <si>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</si>
  <si>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</si>
  <si>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</si>
  <si>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</si>
  <si>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</si>
  <si>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</si>
  <si>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</si>
  <si>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</si>
  <si>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</si>
  <si>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</si>
  <si>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</si>
  <si>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</si>
  <si>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</si>
  <si>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</si>
  <si>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</si>
  <si>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</si>
  <si>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</si>
  <si>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</si>
  <si>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</si>
  <si>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</si>
  <si>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</si>
  <si>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</si>
  <si>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</si>
  <si>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</si>
  <si>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</si>
  <si>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</si>
  <si>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</si>
  <si>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</si>
  <si>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</si>
  <si>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</si>
  <si>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</si>
  <si>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</si>
  <si>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</si>
  <si>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</si>
  <si>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</si>
  <si>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</si>
  <si>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</si>
  <si>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</si>
  <si>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</si>
  <si>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</si>
  <si>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</si>
  <si>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</si>
  <si>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</si>
  <si>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</si>
  <si>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</si>
  <si>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</si>
  <si>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</si>
  <si>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</si>
  <si>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</si>
  <si>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</si>
  <si>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</si>
  <si>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</si>
  <si>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</si>
  <si>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</si>
  <si>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</si>
  <si>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</si>
  <si>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</si>
  <si>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</si>
  <si>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</si>
  <si>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</si>
  <si>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</si>
  <si>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</si>
  <si>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</si>
  <si>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</si>
  <si>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</si>
  <si>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</si>
  <si>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</si>
  <si>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</si>
  <si>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</si>
  <si>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</si>
  <si>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</si>
  <si>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</si>
  <si>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</si>
  <si>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</si>
  <si>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</si>
  <si>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</si>
  <si>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</si>
  <si>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</si>
  <si>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</si>
  <si>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</si>
  <si>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</si>
  <si>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</si>
  <si>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</si>
  <si>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</si>
  <si>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</si>
  <si>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</si>
  <si>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</si>
  <si>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</si>
  <si>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</si>
  <si>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</si>
  <si>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</si>
  <si>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</si>
  <si>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</si>
  <si>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</si>
  <si>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</si>
  <si>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</si>
  <si>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</si>
  <si>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</si>
  <si>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</si>
  <si>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</si>
  <si>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</si>
  <si>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</si>
  <si>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</si>
  <si>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</si>
  <si>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</si>
  <si>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</si>
  <si>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</si>
  <si>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</si>
  <si>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</si>
  <si>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</si>
  <si>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</si>
  <si>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</si>
  <si>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</si>
  <si>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</si>
  <si>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</si>
  <si>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</si>
  <si>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</si>
  <si>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</si>
  <si>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</si>
  <si>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</si>
  <si>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</si>
  <si>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</si>
  <si>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</si>
  <si>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</si>
  <si>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</si>
  <si>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</si>
  <si>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</si>
  <si>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</si>
  <si>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</si>
  <si>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</si>
  <si>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</si>
  <si>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</si>
  <si>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</si>
  <si>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</si>
  <si>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</si>
  <si>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</si>
  <si>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</si>
  <si>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</si>
  <si>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</si>
  <si>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</si>
  <si>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</si>
  <si>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</si>
  <si>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</si>
  <si>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</si>
  <si>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</si>
  <si>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</si>
  <si>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</si>
  <si>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</si>
  <si>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</si>
  <si>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</si>
  <si>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</si>
  <si>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</si>
  <si>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</si>
  <si>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</si>
  <si>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</si>
  <si>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</si>
  <si>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</si>
  <si>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</si>
  <si>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</si>
  <si>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</si>
  <si>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</si>
  <si>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</si>
  <si>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</si>
  <si>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</si>
  <si>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</si>
  <si>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</si>
  <si>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</si>
  <si>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</si>
  <si>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</si>
  <si>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</si>
  <si>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</si>
  <si>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</si>
  <si>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</si>
  <si>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</si>
  <si>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</si>
  <si>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</si>
  <si>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</si>
  <si>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</si>
  <si>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</si>
  <si>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</si>
  <si>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</si>
  <si>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</si>
  <si>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</si>
  <si>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</si>
  <si>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</si>
  <si>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</si>
  <si>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</si>
  <si>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</si>
  <si>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</si>
  <si>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</si>
  <si>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</si>
  <si>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</si>
  <si>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</si>
  <si>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</si>
  <si>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</si>
  <si>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</si>
  <si>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</si>
  <si>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</si>
  <si>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</si>
  <si>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</si>
  <si>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</si>
  <si>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</si>
  <si>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</si>
  <si>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</si>
  <si>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</si>
  <si>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</si>
  <si>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</si>
  <si>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</si>
  <si>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</si>
  <si>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</si>
  <si>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</si>
  <si>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</si>
  <si>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</si>
  <si>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</si>
  <si>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</si>
  <si>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</si>
  <si>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</si>
  <si>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</si>
  <si>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</si>
  <si>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</si>
  <si>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</si>
  <si>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</si>
  <si>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</si>
  <si>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</si>
  <si>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</si>
  <si>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</si>
  <si>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</si>
  <si>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</si>
  <si>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</si>
  <si>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</si>
  <si>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</si>
  <si>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</si>
  <si>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</si>
  <si>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</si>
  <si>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</si>
  <si>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</si>
  <si>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</si>
  <si>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</si>
  <si>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</si>
  <si>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</si>
  <si>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</si>
  <si>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</si>
  <si>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</si>
  <si>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</si>
  <si>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</si>
  <si>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</si>
  <si>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</si>
  <si>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</si>
  <si>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</si>
  <si>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</si>
  <si>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</si>
  <si>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</si>
  <si>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</si>
  <si>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</si>
  <si>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</si>
  <si>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</si>
  <si>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</si>
  <si>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</si>
  <si>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</si>
  <si>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</si>
  <si>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</si>
  <si>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</si>
  <si>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</si>
  <si>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</si>
  <si>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</si>
  <si>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</si>
  <si>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</si>
  <si>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</si>
  <si>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</si>
  <si>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</si>
  <si>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</si>
  <si>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</si>
  <si>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</si>
  <si>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</si>
  <si>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</si>
  <si>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</si>
  <si>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</si>
  <si>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</si>
  <si>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</si>
  <si>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</si>
  <si>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</si>
  <si>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</si>
  <si>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</si>
  <si>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</si>
  <si>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</si>
  <si>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</si>
  <si>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</si>
  <si>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</si>
  <si>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</si>
  <si>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</si>
  <si>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</si>
  <si>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</si>
  <si>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</si>
  <si>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</si>
  <si>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</si>
  <si>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</si>
  <si>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</si>
  <si>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</si>
  <si>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</si>
  <si>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</si>
  <si>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</si>
  <si>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</si>
  <si>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</si>
  <si>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</si>
  <si>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</si>
  <si>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</si>
  <si>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</si>
  <si>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</si>
  <si>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</si>
  <si>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</si>
  <si>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</si>
  <si>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</si>
  <si>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</si>
  <si>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</si>
  <si>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</si>
  <si>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</si>
  <si>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</si>
  <si>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</si>
  <si>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</si>
  <si>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</si>
  <si>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</si>
  <si>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</si>
  <si>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</si>
  <si>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</si>
  <si>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</si>
  <si>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</si>
  <si>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</si>
  <si>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</si>
  <si>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</si>
  <si>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</si>
  <si>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</si>
  <si>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</si>
  <si>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</si>
  <si>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</si>
  <si>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</si>
  <si>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</si>
  <si>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</si>
  <si>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</si>
  <si>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</si>
  <si>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</si>
  <si>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</si>
  <si>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</si>
  <si>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</si>
  <si>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</si>
  <si>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</si>
  <si>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</si>
  <si>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</si>
  <si>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</si>
  <si>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</si>
  <si>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</si>
  <si>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</si>
  <si>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</si>
  <si>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</si>
  <si>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</si>
  <si>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</si>
  <si>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</si>
  <si>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</si>
  <si>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</si>
  <si>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</si>
  <si>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</si>
  <si>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</si>
  <si>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</si>
  <si>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</si>
  <si>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</si>
  <si>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</si>
  <si>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</si>
  <si>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</si>
  <si>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</si>
  <si>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</si>
  <si>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</si>
  <si>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</si>
  <si>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</si>
  <si>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</si>
  <si>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</si>
  <si>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</si>
  <si>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</si>
  <si>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</si>
  <si>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</si>
  <si>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</si>
  <si>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</si>
  <si>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</si>
  <si>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</si>
  <si>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</si>
  <si>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</si>
  <si>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</si>
  <si>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</si>
  <si>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</si>
  <si>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</si>
  <si>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</si>
  <si>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</si>
  <si>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</si>
  <si>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</si>
  <si>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</si>
  <si>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</si>
  <si>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</si>
  <si>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</si>
  <si>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</si>
  <si>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</si>
  <si>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</si>
  <si>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</si>
  <si>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</si>
  <si>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</si>
  <si>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</si>
  <si>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</si>
  <si>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</si>
  <si>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</si>
  <si>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</si>
  <si>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</si>
  <si>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</si>
  <si>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</si>
  <si>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</si>
  <si>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</si>
  <si>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</si>
  <si>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</si>
  <si>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</si>
  <si>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</si>
  <si>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</si>
  <si>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</si>
  <si>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</si>
  <si>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</si>
  <si>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</si>
  <si>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</si>
  <si>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</si>
  <si>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</si>
  <si>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</si>
  <si>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</si>
  <si>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</si>
  <si>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</si>
  <si>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</si>
  <si>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</si>
  <si>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</si>
  <si>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</si>
  <si>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</si>
  <si>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</si>
  <si>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</si>
  <si>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</si>
  <si>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</si>
  <si>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</si>
  <si>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</si>
  <si>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</si>
  <si>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</si>
  <si>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</si>
  <si>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</si>
  <si>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</si>
  <si>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</si>
  <si>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</si>
  <si>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</si>
  <si>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</si>
  <si>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</si>
  <si>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</si>
  <si>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</si>
  <si>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</si>
  <si>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</si>
  <si>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</si>
  <si>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</si>
  <si>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</si>
  <si>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</si>
  <si>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</si>
  <si>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</si>
  <si>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</si>
  <si>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</si>
  <si>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</si>
  <si>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</si>
  <si>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</si>
  <si>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</si>
  <si>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</si>
  <si>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</si>
  <si>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</si>
  <si>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</si>
  <si>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</si>
  <si>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</si>
  <si>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</si>
  <si>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</si>
  <si>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</si>
  <si>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</si>
  <si>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</si>
  <si>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</si>
  <si>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</si>
  <si>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</si>
  <si>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</si>
  <si>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</si>
  <si>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</si>
  <si>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</si>
  <si>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</si>
  <si>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</si>
  <si>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</si>
  <si>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</si>
  <si>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</si>
  <si>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</si>
  <si>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</si>
  <si>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</si>
  <si>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</si>
  <si>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</si>
  <si>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</si>
  <si>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</si>
  <si>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</si>
  <si>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</si>
  <si>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</si>
  <si>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</si>
  <si>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</si>
  <si>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</si>
  <si>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</si>
  <si>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</si>
  <si>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</si>
  <si>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</si>
  <si>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</si>
  <si>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</si>
  <si>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</si>
  <si>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</si>
  <si>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</si>
  <si>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</si>
  <si>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</si>
  <si>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</si>
  <si>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</si>
  <si>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</si>
  <si>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</si>
  <si>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</si>
  <si>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</si>
  <si>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</si>
  <si>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</si>
  <si>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</si>
  <si>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</si>
  <si>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</si>
  <si>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</si>
  <si>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</si>
  <si>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</si>
  <si>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</si>
  <si>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</si>
  <si>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</si>
  <si>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</si>
  <si>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</si>
  <si>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</si>
  <si>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</si>
  <si>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</si>
  <si>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</si>
  <si>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</si>
  <si>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</si>
  <si>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</si>
  <si>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</si>
  <si>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</si>
  <si>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</si>
  <si>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</si>
  <si>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</si>
  <si>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</si>
  <si>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</si>
  <si>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</si>
  <si>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</si>
  <si>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</si>
  <si>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</si>
  <si>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</si>
  <si>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</si>
  <si>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</si>
  <si>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</si>
  <si>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</si>
  <si>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</si>
  <si>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</si>
  <si>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</si>
  <si>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</si>
  <si>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</si>
  <si>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</si>
  <si>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</si>
  <si>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</si>
  <si>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</si>
  <si>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</si>
  <si>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</si>
  <si>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</si>
  <si>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</si>
  <si>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</si>
  <si>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</si>
  <si>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</si>
  <si>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</si>
  <si>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</si>
  <si>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</si>
  <si>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</si>
  <si>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</si>
  <si>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</si>
  <si>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</si>
  <si>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</si>
  <si>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</si>
  <si>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</si>
  <si>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</si>
  <si>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</si>
  <si>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</si>
  <si>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</si>
  <si>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</si>
  <si>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</si>
  <si>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</si>
  <si>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</si>
  <si>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</si>
  <si>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</si>
  <si>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</si>
  <si>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</si>
  <si>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</si>
  <si>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</si>
  <si>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</si>
  <si>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</si>
  <si>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</si>
  <si>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</si>
  <si>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</si>
  <si>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</si>
  <si>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</si>
  <si>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</si>
  <si>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</si>
  <si>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</si>
  <si>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</si>
  <si>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</si>
  <si>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</si>
  <si>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</si>
  <si>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</si>
  <si>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</si>
  <si>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</si>
  <si>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</si>
  <si>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</si>
  <si>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</si>
  <si>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</si>
  <si>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</si>
  <si>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</si>
  <si>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</si>
  <si>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</si>
  <si>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</si>
  <si>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</si>
  <si>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</si>
  <si>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</si>
  <si>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</si>
  <si>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</si>
  <si>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</si>
  <si>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</si>
  <si>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</si>
  <si>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</si>
  <si>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</si>
  <si>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</si>
  <si>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</si>
  <si>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</si>
  <si>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</si>
  <si>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</si>
  <si>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</si>
  <si>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</si>
  <si>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</si>
  <si>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</si>
  <si>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</si>
  <si>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</si>
  <si>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</si>
  <si>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</si>
  <si>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</si>
  <si>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</si>
  <si>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</si>
  <si>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</si>
  <si>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</si>
  <si>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</si>
  <si>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</si>
  <si>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</si>
  <si>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</si>
  <si>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</si>
  <si>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</si>
  <si>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</si>
  <si>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</si>
  <si>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</si>
  <si>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</si>
  <si>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</si>
  <si>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</si>
  <si>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</si>
  <si>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</si>
  <si>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</si>
  <si>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</si>
  <si>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</si>
  <si>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</si>
  <si>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</si>
  <si>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</si>
  <si>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</si>
  <si>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</si>
  <si>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</si>
  <si>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</si>
  <si>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</si>
  <si>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</si>
  <si>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</si>
  <si>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</si>
  <si>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</si>
  <si>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</si>
  <si>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</si>
  <si>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</si>
  <si>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</si>
  <si>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</si>
  <si>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</si>
  <si>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</si>
  <si>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</si>
  <si>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</si>
  <si>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</si>
  <si>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</si>
  <si>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</si>
  <si>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</si>
  <si>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</si>
  <si>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</si>
  <si>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</si>
  <si>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</si>
  <si>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</si>
  <si>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</si>
  <si>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</si>
  <si>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</si>
  <si>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</si>
  <si>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</si>
  <si>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</si>
  <si>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</si>
  <si>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</si>
  <si>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</si>
  <si>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</si>
  <si>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</si>
  <si>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</si>
  <si>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</si>
  <si>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</si>
  <si>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</si>
  <si>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</si>
  <si>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</si>
  <si>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</si>
  <si>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</si>
  <si>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</si>
  <si>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</si>
  <si>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</si>
  <si>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</si>
  <si>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</si>
  <si>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</si>
  <si>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</si>
  <si>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</si>
  <si>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</si>
  <si>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</si>
  <si>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</si>
  <si>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</si>
  <si>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</si>
  <si>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</si>
  <si>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</si>
  <si>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</si>
  <si>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</si>
  <si>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</si>
  <si>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</si>
  <si>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</si>
  <si>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</si>
  <si>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</si>
  <si>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</si>
  <si>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</si>
  <si>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</si>
  <si>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</si>
  <si>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</si>
  <si>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</si>
  <si>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</si>
  <si>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</si>
  <si>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</si>
  <si>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</si>
  <si>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</si>
  <si>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</si>
  <si>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</si>
  <si>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</si>
  <si>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</si>
  <si>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</si>
  <si>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</si>
  <si>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</si>
  <si>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</si>
  <si>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</si>
  <si>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</si>
  <si>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</si>
  <si>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</si>
  <si>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</si>
  <si>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</si>
  <si>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</si>
  <si>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</si>
  <si>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</si>
  <si>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</si>
  <si>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</si>
  <si>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</si>
  <si>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</si>
  <si>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</si>
  <si>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</si>
  <si>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</si>
  <si>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</si>
  <si>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</si>
  <si>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</si>
  <si>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</si>
  <si>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</si>
  <si>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</si>
  <si>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</si>
  <si>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</si>
  <si>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</si>
  <si>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</si>
  <si>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</si>
  <si>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</si>
  <si>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</si>
  <si>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</si>
  <si>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</si>
  <si>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</si>
  <si>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</si>
  <si>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</si>
  <si>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</si>
  <si>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</si>
  <si>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</si>
  <si>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</si>
  <si>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</si>
  <si>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</si>
  <si>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</si>
  <si>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</si>
  <si>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</si>
  <si>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</si>
  <si>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</si>
  <si>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</si>
  <si>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</si>
  <si>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</si>
  <si>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</si>
  <si>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</si>
  <si>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</si>
  <si>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</si>
  <si>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</si>
  <si>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</si>
  <si>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</si>
  <si>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</si>
  <si>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</si>
  <si>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</si>
  <si>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</si>
  <si>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</si>
  <si>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</si>
  <si>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</si>
  <si>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</si>
  <si>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</si>
  <si>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</si>
  <si>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</si>
  <si>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</si>
  <si>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</si>
  <si>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</si>
  <si>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</si>
  <si>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</si>
  <si>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</si>
  <si>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</si>
  <si>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</si>
  <si>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</si>
  <si>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</si>
  <si>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</si>
  <si>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</si>
  <si>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</si>
  <si>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</si>
  <si>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</si>
  <si>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</si>
  <si>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</si>
  <si>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</si>
  <si>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</si>
  <si>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</si>
  <si>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</si>
  <si>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</si>
  <si>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</si>
  <si>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</si>
  <si>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</si>
  <si>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</si>
  <si>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</si>
  <si>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</si>
  <si>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</si>
  <si>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</si>
  <si>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</si>
  <si>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</si>
  <si>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</si>
  <si>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</si>
  <si>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</si>
  <si>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</si>
  <si>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</si>
  <si>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</si>
  <si>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</si>
  <si>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</si>
  <si>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</si>
  <si>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</si>
  <si>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</si>
  <si>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</si>
  <si>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</si>
  <si>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</si>
  <si>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</si>
  <si>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</si>
  <si>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</si>
  <si>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</si>
  <si>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</si>
  <si>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</si>
  <si>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</si>
  <si>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</si>
  <si>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</si>
  <si>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</si>
  <si>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</si>
  <si>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</si>
  <si>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</si>
  <si>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</si>
  <si>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</si>
  <si>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</si>
  <si>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</si>
  <si>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</si>
  <si>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</si>
  <si>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</si>
  <si>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</si>
  <si>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</si>
  <si>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</si>
  <si>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</si>
  <si>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</si>
  <si>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</si>
  <si>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</si>
  <si>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</si>
  <si>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</si>
  <si>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</si>
  <si>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</si>
  <si>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</si>
  <si>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</si>
  <si>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</si>
  <si>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</si>
  <si>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</si>
  <si>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</si>
  <si>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</si>
  <si>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</si>
  <si>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</si>
  <si>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</si>
  <si>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</si>
  <si>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</si>
  <si>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</si>
  <si>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</si>
  <si>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</si>
  <si>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</si>
  <si>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</si>
  <si>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</si>
  <si>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</si>
  <si>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</si>
  <si>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</si>
  <si>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</si>
  <si>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</si>
  <si>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</si>
  <si>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</si>
  <si>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</si>
  <si>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</si>
  <si>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</si>
  <si>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</si>
  <si>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</si>
  <si>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</si>
  <si>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</si>
  <si>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</si>
  <si>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</si>
  <si>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</si>
  <si>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</si>
  <si>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</si>
  <si>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</si>
  <si>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</si>
  <si>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</si>
  <si>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</si>
  <si>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</si>
  <si>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</si>
  <si>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</si>
  <si>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</si>
  <si>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</si>
  <si>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</si>
  <si>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</si>
  <si>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</si>
  <si>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</si>
  <si>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</si>
  <si>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</si>
  <si>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</si>
  <si>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</si>
  <si>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</si>
  <si>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</si>
  <si>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</si>
  <si>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</si>
  <si>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</si>
  <si>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</si>
  <si>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</si>
  <si>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</si>
  <si>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</si>
  <si>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</si>
  <si>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</si>
  <si>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</si>
  <si>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</si>
  <si>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</si>
  <si>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</si>
  <si>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</si>
  <si>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</si>
  <si>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</si>
  <si>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</si>
  <si>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</si>
  <si>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</si>
  <si>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</si>
  <si>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</si>
  <si>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</si>
  <si>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</si>
  <si>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</si>
  <si>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</si>
  <si>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</si>
  <si>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</si>
  <si>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</si>
  <si>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</si>
  <si>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</si>
  <si>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</si>
  <si>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</si>
  <si>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</si>
  <si>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</si>
  <si>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</si>
  <si>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</si>
  <si>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</si>
  <si>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</si>
  <si>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</si>
  <si>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</si>
  <si>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</si>
  <si>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</si>
  <si>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</si>
  <si>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</si>
  <si>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</si>
  <si>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</si>
  <si>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</si>
  <si>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</si>
  <si>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</si>
  <si>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</si>
  <si>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</si>
  <si>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</si>
  <si>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</si>
  <si>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</si>
  <si>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</si>
  <si>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</si>
  <si>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</si>
  <si>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</si>
  <si>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</si>
  <si>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</si>
  <si>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</si>
  <si>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</si>
  <si>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</si>
  <si>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</si>
  <si>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</si>
  <si>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</si>
  <si>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</si>
  <si>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</si>
  <si>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</si>
  <si>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</si>
  <si>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</si>
  <si>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</si>
  <si>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</si>
  <si>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</si>
  <si>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</si>
  <si>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</si>
  <si>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</si>
  <si>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</si>
  <si>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</si>
  <si>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</si>
  <si>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</si>
  <si>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</si>
  <si>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</si>
  <si>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</si>
  <si>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</si>
  <si>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</si>
  <si>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</si>
  <si>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</si>
  <si>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</si>
  <si>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</si>
  <si>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</si>
  <si>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</si>
  <si>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</si>
  <si>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</si>
  <si>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</si>
  <si>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</si>
  <si>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</si>
  <si>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</si>
  <si>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</si>
  <si>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</si>
  <si>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</si>
  <si>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</si>
  <si>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</si>
  <si>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</si>
  <si>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</si>
  <si>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</si>
  <si>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</si>
  <si>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</si>
  <si>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</si>
  <si>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</si>
  <si>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</si>
  <si>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</si>
  <si>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</si>
  <si>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</si>
  <si>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</si>
  <si>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</si>
  <si>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</si>
  <si>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</si>
  <si>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</si>
  <si>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</si>
  <si>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</si>
  <si>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</si>
  <si>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</si>
  <si>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</si>
  <si>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</si>
  <si>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</si>
  <si>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</si>
  <si>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</si>
  <si>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</si>
  <si>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</si>
  <si>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</si>
  <si>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</si>
  <si>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</si>
  <si>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</si>
  <si>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</si>
  <si>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</si>
  <si>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</si>
  <si>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</si>
  <si>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</si>
  <si>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</si>
  <si>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</si>
  <si>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</si>
  <si>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</si>
  <si>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</si>
  <si>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</si>
  <si>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</si>
  <si>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</si>
  <si>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</si>
  <si>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</si>
  <si>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</si>
  <si>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</si>
  <si>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</si>
  <si>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</si>
  <si>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</si>
  <si>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</si>
  <si>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</si>
  <si>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</si>
  <si>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</si>
  <si>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</si>
  <si>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</si>
  <si>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</si>
  <si>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</si>
  <si>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</si>
  <si>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</si>
  <si>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</si>
  <si>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</si>
  <si>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</si>
  <si>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</si>
  <si>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</si>
  <si>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</si>
  <si>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</si>
  <si>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</si>
  <si>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</si>
  <si>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</si>
  <si>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</si>
  <si>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</si>
  <si>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</si>
  <si>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</si>
  <si>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</si>
  <si>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</si>
  <si>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</si>
  <si>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</si>
  <si>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</si>
  <si>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</si>
  <si>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</si>
  <si>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</si>
  <si>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</si>
  <si>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</si>
  <si>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</si>
  <si>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</si>
  <si>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</si>
  <si>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</si>
  <si>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</si>
  <si>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</si>
  <si>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</si>
  <si>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</si>
  <si>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</si>
  <si>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</si>
  <si>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</si>
  <si>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</si>
  <si>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</si>
  <si>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</si>
  <si>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</si>
  <si>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</si>
  <si>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</si>
  <si>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</si>
  <si>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</si>
  <si>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</si>
  <si>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</si>
  <si>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</si>
  <si>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</si>
  <si>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</si>
  <si>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</si>
  <si>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</si>
  <si>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</si>
  <si>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</si>
  <si>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</si>
  <si>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</si>
  <si>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</si>
  <si>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</si>
  <si>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</si>
  <si>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</si>
  <si>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</si>
  <si>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</si>
  <si>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</si>
  <si>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</si>
  <si>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</si>
  <si>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</si>
  <si>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</si>
  <si>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</si>
  <si>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</si>
  <si>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</si>
  <si>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</si>
  <si>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</si>
  <si>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</si>
  <si>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</si>
  <si>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</si>
  <si>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</si>
  <si>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</si>
  <si>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</si>
  <si>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</si>
  <si>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</si>
  <si>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</si>
  <si>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</si>
  <si>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</si>
  <si>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</si>
  <si>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</si>
  <si>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</si>
  <si>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</si>
  <si>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</si>
  <si>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</si>
  <si>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</si>
  <si>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</si>
  <si>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</si>
  <si>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</si>
  <si>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</si>
  <si>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</si>
  <si>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</si>
  <si>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</si>
  <si>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</si>
  <si>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</si>
  <si>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</si>
  <si>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</si>
  <si>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</si>
  <si>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</si>
  <si>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</si>
  <si>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</si>
  <si>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</si>
  <si>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</si>
  <si>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</si>
  <si>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</si>
  <si>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</si>
  <si>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</si>
  <si>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</si>
  <si>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</si>
  <si>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</si>
  <si>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</si>
  <si>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</si>
  <si>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</si>
  <si>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</si>
  <si>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</si>
  <si>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</si>
  <si>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</si>
  <si>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</si>
  <si>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</si>
  <si>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</si>
  <si>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</si>
  <si>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</si>
  <si>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</si>
  <si>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</si>
  <si>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</si>
  <si>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</si>
  <si>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</si>
  <si>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</si>
  <si>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</si>
  <si>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</si>
  <si>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</si>
  <si>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</si>
  <si>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</si>
  <si>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</si>
  <si>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</si>
  <si>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</si>
  <si>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</si>
  <si>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</si>
  <si>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</si>
  <si>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</si>
  <si>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</si>
  <si>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</si>
  <si>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</si>
  <si>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</si>
  <si>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</si>
  <si>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</si>
  <si>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</si>
  <si>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</si>
  <si>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</si>
  <si>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</si>
  <si>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</si>
  <si>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</si>
  <si>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</si>
  <si>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</si>
  <si>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</si>
  <si>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</si>
  <si>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</si>
  <si>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</si>
  <si>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</si>
  <si>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</si>
  <si>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</si>
  <si>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</si>
  <si>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</si>
  <si>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</si>
  <si>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</si>
  <si>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</si>
  <si>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</si>
  <si>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</si>
  <si>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</si>
  <si>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</si>
  <si>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</si>
  <si>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</si>
  <si>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</si>
  <si>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</si>
  <si>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</si>
  <si>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</si>
  <si>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</si>
  <si>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</si>
  <si>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</si>
  <si>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</si>
  <si>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</si>
  <si>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</si>
  <si>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</si>
  <si>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</si>
  <si>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</si>
  <si>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</si>
  <si>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</si>
  <si>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</si>
  <si>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</si>
  <si>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</si>
  <si>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</si>
  <si>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</si>
  <si>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</si>
  <si>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</si>
  <si>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</si>
  <si>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</si>
  <si>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</si>
  <si>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</si>
  <si>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</si>
  <si>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</si>
  <si>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</si>
  <si>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</si>
  <si>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</si>
  <si>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</si>
  <si>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</si>
  <si>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</si>
  <si>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</si>
  <si>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</si>
  <si>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</si>
  <si>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</si>
  <si>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</si>
  <si>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</si>
  <si>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</si>
  <si>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</si>
  <si>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</si>
  <si>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</si>
  <si>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</si>
  <si>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</si>
  <si>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</si>
  <si>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</si>
  <si>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</si>
  <si>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</si>
  <si>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</si>
  <si>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</si>
  <si>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</si>
  <si>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</si>
  <si>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</si>
  <si>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</si>
  <si>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</si>
  <si>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</si>
  <si>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</si>
  <si>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</si>
  <si>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</si>
  <si>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</si>
  <si>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</si>
  <si>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</si>
  <si>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</si>
  <si>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</si>
  <si>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</si>
  <si>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</si>
  <si>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</si>
  <si>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</si>
  <si>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</si>
  <si>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</si>
  <si>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</si>
  <si>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</si>
  <si>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</si>
  <si>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</si>
  <si>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</si>
  <si>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</si>
  <si>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</si>
  <si>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</si>
  <si>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</si>
  <si>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</si>
  <si>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</si>
  <si>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</si>
  <si>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</si>
  <si>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</si>
  <si>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</si>
  <si>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</si>
  <si>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</si>
  <si>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</si>
  <si>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</si>
  <si>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</si>
  <si>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</si>
  <si>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</si>
  <si>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</si>
  <si>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</si>
  <si>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</si>
  <si>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</si>
  <si>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</si>
  <si>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</si>
  <si>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</si>
  <si>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</si>
  <si>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</si>
  <si>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</si>
  <si>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</si>
  <si>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</si>
  <si>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</si>
  <si>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</si>
  <si>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</si>
  <si>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</si>
  <si>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</si>
  <si>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</si>
  <si>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</si>
  <si>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</si>
  <si>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</si>
  <si>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</si>
  <si>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</si>
  <si>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</si>
  <si>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</si>
  <si>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</si>
  <si>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</si>
  <si>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</si>
  <si>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</si>
  <si>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</si>
  <si>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</si>
  <si>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</si>
  <si>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</si>
  <si>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</si>
  <si>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</si>
  <si>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</si>
  <si>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</si>
  <si>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</si>
  <si>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</si>
  <si>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</si>
  <si>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</si>
  <si>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</si>
  <si>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</si>
  <si>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</si>
  <si>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</si>
  <si>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</si>
  <si>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</si>
  <si>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</si>
  <si>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</si>
  <si>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</si>
  <si>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</si>
  <si>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</si>
  <si>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</si>
  <si>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</si>
  <si>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</si>
  <si>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</si>
  <si>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</si>
  <si>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</si>
  <si>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</si>
  <si>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</si>
  <si>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</si>
  <si>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</si>
  <si>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</si>
  <si>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</si>
  <si>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</si>
  <si>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</si>
  <si>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</si>
  <si>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</si>
  <si>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</si>
  <si>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</si>
  <si>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</si>
  <si>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</si>
  <si>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</si>
  <si>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</si>
  <si>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</si>
  <si>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</si>
  <si>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</si>
  <si>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</si>
  <si>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</si>
  <si>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</si>
  <si>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</si>
  <si>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</si>
  <si>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</si>
  <si>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</si>
  <si>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</si>
  <si>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</si>
  <si>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</si>
  <si>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</si>
  <si>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</si>
  <si>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</si>
  <si>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</si>
  <si>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</si>
  <si>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</si>
  <si>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</si>
  <si>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</si>
  <si>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</si>
  <si>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</si>
  <si>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</si>
  <si>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</si>
  <si>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</si>
  <si>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</si>
  <si>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</si>
  <si>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</si>
  <si>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</si>
  <si>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</si>
  <si>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</si>
  <si>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</si>
  <si>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</si>
  <si>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</si>
  <si>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</si>
  <si>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</si>
  <si>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</si>
  <si>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</si>
  <si>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</si>
  <si>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</si>
  <si>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</si>
  <si>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</si>
  <si>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</si>
  <si>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</si>
  <si>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</si>
  <si>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</si>
  <si>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</si>
  <si>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</si>
  <si>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</si>
  <si>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</si>
  <si>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</si>
  <si>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</si>
  <si>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</si>
  <si>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</si>
  <si>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</si>
  <si>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</si>
  <si>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</si>
  <si>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</si>
  <si>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</si>
  <si>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</si>
  <si>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</si>
  <si>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</si>
  <si>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</si>
  <si>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</si>
  <si>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</si>
  <si>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</si>
  <si>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</si>
  <si>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</si>
  <si>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</si>
  <si>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</si>
  <si>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</si>
  <si>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</si>
  <si>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</si>
  <si>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</si>
  <si>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</si>
  <si>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</si>
  <si>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</si>
  <si>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</si>
  <si>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</si>
  <si>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</si>
  <si>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</si>
  <si>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</si>
  <si>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</si>
  <si>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</si>
  <si>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</si>
  <si>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</si>
  <si>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</si>
  <si>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</si>
  <si>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</si>
  <si>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</si>
  <si>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</si>
  <si>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</si>
  <si>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</si>
  <si>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</si>
  <si>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</si>
  <si>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</si>
  <si>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</si>
  <si>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</si>
  <si>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</si>
  <si>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</si>
  <si>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</si>
  <si>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</si>
  <si>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</si>
  <si>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</si>
  <si>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</si>
  <si>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</si>
  <si>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</si>
  <si>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</si>
  <si>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</si>
  <si>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</si>
  <si>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</si>
  <si>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</si>
  <si>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</si>
  <si>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</si>
  <si>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</si>
  <si>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</si>
  <si>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</si>
  <si>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</si>
  <si>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</si>
  <si>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</si>
  <si>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</si>
  <si>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</si>
  <si>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</si>
  <si>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</si>
  <si>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</si>
  <si>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</si>
  <si>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</si>
  <si>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</si>
  <si>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</si>
  <si>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</si>
  <si>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</si>
  <si>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</si>
  <si>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</si>
  <si>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</si>
  <si>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</si>
  <si>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</si>
  <si>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</si>
  <si>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</si>
  <si>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</si>
  <si>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</si>
  <si>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</si>
  <si>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</si>
  <si>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</si>
  <si>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</si>
  <si>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</si>
  <si>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</si>
  <si>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</si>
  <si>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</si>
  <si>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</si>
  <si>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</si>
  <si>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</si>
  <si>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</si>
  <si>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</si>
  <si>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</si>
  <si>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</si>
  <si>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</si>
  <si>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</si>
  <si>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</si>
  <si>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</si>
  <si>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</si>
  <si>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</si>
  <si>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</si>
  <si>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</si>
  <si>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</si>
  <si>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</si>
  <si>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</si>
  <si>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</si>
  <si>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</si>
  <si>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</si>
  <si>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</si>
  <si>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</si>
  <si>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</si>
  <si>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</si>
  <si>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</si>
  <si>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</si>
  <si>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</si>
  <si>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</si>
  <si>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</si>
  <si>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</si>
  <si>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</si>
  <si>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</si>
  <si>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</si>
  <si>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</si>
  <si>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</si>
  <si>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</si>
  <si>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</si>
  <si>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</si>
  <si>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</si>
  <si>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</si>
  <si>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</si>
  <si>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</si>
  <si>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</si>
  <si>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</si>
  <si>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</si>
  <si>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</si>
  <si>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</si>
  <si>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</si>
  <si>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</si>
  <si>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</si>
  <si>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</si>
  <si>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</si>
  <si>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</si>
  <si>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</si>
  <si>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</si>
  <si>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</si>
  <si>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</si>
  <si>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</si>
  <si>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</si>
  <si>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</si>
  <si>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</si>
  <si>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</si>
  <si>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</si>
  <si>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</si>
  <si>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</si>
  <si>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</si>
  <si>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</si>
  <si>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</si>
  <si>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</si>
  <si>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</si>
  <si>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</si>
  <si>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</si>
  <si>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</si>
  <si>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</si>
  <si>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</si>
  <si>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</si>
  <si>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</si>
  <si>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</si>
  <si>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</si>
  <si>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</si>
  <si>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</si>
  <si>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</si>
  <si>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</si>
  <si>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</si>
  <si>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</si>
  <si>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</si>
  <si>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</si>
  <si>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</si>
  <si>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</si>
  <si>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</si>
  <si>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</si>
  <si>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</si>
  <si>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</si>
  <si>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</si>
  <si>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</si>
  <si>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</si>
  <si>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</si>
  <si>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</si>
  <si>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</si>
  <si>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</si>
  <si>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</si>
  <si>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</si>
  <si>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</si>
  <si>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</si>
  <si>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</si>
  <si>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</si>
  <si>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</si>
  <si>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</si>
  <si>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</si>
  <si>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</si>
  <si>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</si>
  <si>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</si>
  <si>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</si>
  <si>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</si>
  <si>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</si>
  <si>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</si>
  <si>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</si>
  <si>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</si>
  <si>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</si>
  <si>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</si>
  <si>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</si>
  <si>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</si>
  <si>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</si>
  <si>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</si>
  <si>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</si>
  <si>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</si>
  <si>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</si>
  <si>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</si>
  <si>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</si>
  <si>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</si>
  <si>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</si>
  <si>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</si>
  <si>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</si>
  <si>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</si>
  <si>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</si>
  <si>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</si>
  <si>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</si>
  <si>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</si>
  <si>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</si>
  <si>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</si>
  <si>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</si>
  <si>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</si>
  <si>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</si>
  <si>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</si>
  <si>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</si>
  <si>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</si>
  <si>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</si>
  <si>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</si>
  <si>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</si>
  <si>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</si>
  <si>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</si>
  <si>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</si>
  <si>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</si>
  <si>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</si>
  <si>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</si>
  <si>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</si>
  <si>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</si>
  <si>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</si>
  <si>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</si>
  <si>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</si>
  <si>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</si>
  <si>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</si>
  <si>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</si>
  <si>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</si>
  <si>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</si>
  <si>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</si>
  <si>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</si>
  <si>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</si>
  <si>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</si>
  <si>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</si>
  <si>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</si>
  <si>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</si>
  <si>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</si>
  <si>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</si>
  <si>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</si>
  <si>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</si>
  <si>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</si>
  <si>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</si>
  <si>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</si>
  <si>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</si>
  <si>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</si>
  <si>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</si>
  <si>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</si>
  <si>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</si>
  <si>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</si>
  <si>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</si>
  <si>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</si>
  <si>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</si>
  <si>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</si>
  <si>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</si>
  <si>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</si>
  <si>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</si>
  <si>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</si>
  <si>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</si>
  <si>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</si>
  <si>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</si>
  <si>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</si>
  <si>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</si>
  <si>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</si>
  <si>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</si>
  <si>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</si>
  <si>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</si>
  <si>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</si>
  <si>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</si>
  <si>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</si>
  <si>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</si>
  <si>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</si>
  <si>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</si>
  <si>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</si>
  <si>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</si>
  <si>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</si>
  <si>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</si>
  <si>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</si>
  <si>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</si>
  <si>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</si>
  <si>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</si>
  <si>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</si>
  <si>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</si>
  <si>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</si>
  <si>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</si>
  <si>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</si>
  <si>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</si>
  <si>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</si>
  <si>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</si>
  <si>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</si>
  <si>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</si>
  <si>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</si>
  <si>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</si>
  <si>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</si>
  <si>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</si>
  <si>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</si>
  <si>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</si>
  <si>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</si>
  <si>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</si>
  <si>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</si>
  <si>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</si>
  <si>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</si>
  <si>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</si>
  <si>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</si>
  <si>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</si>
  <si>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</si>
  <si>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</si>
  <si>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</si>
  <si>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</si>
  <si>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</si>
  <si>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</si>
  <si>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</si>
  <si>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</si>
  <si>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</si>
  <si>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</si>
  <si>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</si>
  <si>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</si>
  <si>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</si>
  <si>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</si>
  <si>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</si>
  <si>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</si>
  <si>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</si>
  <si>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</si>
  <si>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</si>
  <si>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</si>
  <si>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</si>
  <si>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</si>
  <si>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</si>
  <si>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</si>
  <si>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</si>
  <si>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</si>
  <si>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</si>
  <si>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</si>
  <si>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</si>
  <si>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</si>
  <si>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</si>
  <si>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</si>
  <si>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</si>
  <si>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</si>
  <si>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</si>
  <si>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</si>
  <si>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</si>
  <si>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</si>
  <si>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</si>
  <si>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</si>
  <si>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</si>
  <si>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</si>
  <si>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</si>
  <si>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</si>
  <si>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</si>
  <si>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</si>
  <si>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</si>
  <si>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</si>
  <si>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</si>
  <si>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</si>
  <si>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</si>
  <si>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</si>
  <si>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</si>
  <si>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</si>
  <si>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</si>
  <si>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</si>
  <si>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</si>
  <si>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</si>
  <si>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</si>
  <si>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</si>
  <si>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</si>
  <si>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</si>
  <si>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</si>
  <si>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</si>
  <si>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</si>
  <si>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</si>
  <si>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</si>
  <si>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</si>
  <si>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</si>
  <si>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</si>
  <si>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</si>
  <si>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</si>
  <si>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</si>
  <si>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</si>
  <si>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</si>
  <si>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</si>
  <si>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</si>
  <si>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</si>
  <si>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</si>
  <si>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</si>
  <si>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</si>
  <si>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</si>
  <si>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</si>
  <si>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</si>
  <si>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</si>
  <si>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</si>
  <si>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</si>
  <si>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</si>
  <si>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</si>
  <si>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</si>
  <si>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</si>
  <si>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</si>
  <si>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</si>
  <si>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</si>
  <si>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</si>
  <si>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</si>
  <si>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</si>
  <si>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</si>
  <si>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</si>
  <si>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</si>
  <si>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</si>
  <si>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</si>
  <si>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</si>
  <si>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</si>
  <si>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</si>
  <si>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</si>
  <si>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</si>
  <si>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</si>
  <si>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</si>
  <si>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</si>
  <si>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</si>
  <si>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</si>
  <si>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</si>
  <si>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</si>
  <si>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</si>
  <si>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</si>
  <si>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</si>
  <si>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</si>
  <si>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</si>
  <si>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</si>
  <si>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</si>
  <si>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</si>
  <si>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</si>
  <si>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</si>
  <si>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</si>
  <si>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</si>
  <si>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</si>
  <si>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</si>
  <si>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</si>
  <si>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</si>
  <si>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</si>
  <si>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</si>
  <si>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</si>
  <si>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</si>
  <si>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</si>
  <si>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</si>
  <si>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</si>
  <si>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</si>
  <si>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</si>
  <si>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</si>
  <si>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</si>
  <si>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</si>
  <si>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</si>
  <si>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</si>
  <si>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</si>
  <si>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</si>
  <si>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</si>
  <si>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</si>
  <si>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</si>
  <si>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</si>
  <si>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</si>
  <si>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</si>
  <si>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</si>
  <si>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</si>
  <si>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</si>
  <si>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</si>
  <si>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</si>
  <si>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</si>
  <si>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</si>
  <si>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</si>
  <si>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</si>
  <si>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</si>
  <si>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</si>
  <si>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</si>
  <si>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</si>
  <si>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</si>
  <si>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</si>
  <si>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</si>
  <si>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</si>
  <si>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</si>
  <si>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</si>
  <si>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</si>
  <si>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</si>
  <si>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</si>
  <si>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</si>
  <si>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</si>
  <si>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</si>
  <si>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</si>
  <si>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</si>
  <si>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</si>
  <si>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</si>
  <si>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</si>
  <si>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</si>
  <si>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</si>
  <si>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</si>
  <si>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</si>
  <si>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</si>
  <si>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</si>
  <si>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</si>
  <si>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</si>
  <si>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</si>
  <si>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</si>
  <si>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</si>
  <si>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</si>
  <si>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</si>
  <si>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</si>
  <si>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</si>
  <si>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</si>
  <si>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</si>
  <si>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</si>
  <si>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</si>
  <si>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</si>
  <si>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</si>
  <si>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</si>
  <si>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</si>
  <si>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</si>
  <si>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</si>
  <si>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</si>
  <si>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</si>
  <si>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</si>
  <si>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</si>
  <si>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</si>
  <si>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</si>
  <si>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</si>
  <si>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</si>
  <si>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</si>
  <si>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</si>
  <si>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</si>
  <si>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</si>
  <si>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</si>
  <si>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</si>
  <si>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</si>
  <si>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</si>
  <si>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</si>
  <si>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</si>
  <si>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</si>
  <si>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</si>
  <si>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</si>
  <si>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</si>
  <si>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</si>
  <si>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</si>
  <si>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</si>
  <si>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</si>
  <si>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</si>
  <si>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</si>
  <si>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</si>
  <si>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</si>
  <si>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</si>
  <si>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</si>
  <si>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</si>
  <si>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</si>
  <si>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</si>
  <si>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</si>
  <si>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</si>
  <si>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</si>
  <si>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</si>
  <si>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</si>
  <si>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</si>
  <si>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</si>
  <si>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</si>
  <si>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</si>
  <si>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</si>
  <si>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</si>
  <si>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</si>
  <si>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</si>
  <si>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</si>
  <si>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</si>
  <si>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</si>
  <si>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</si>
  <si>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</si>
  <si>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</si>
  <si>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</si>
  <si>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</si>
  <si>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</si>
  <si>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</si>
  <si>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</si>
  <si>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</si>
  <si>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</si>
  <si>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</si>
  <si>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</si>
  <si>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</si>
  <si>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</si>
  <si>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</si>
  <si>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</si>
  <si>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</si>
  <si>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</si>
  <si>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</si>
  <si>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</si>
  <si>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</si>
  <si>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</si>
  <si>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</si>
  <si>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</si>
  <si>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</si>
  <si>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</si>
  <si>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</si>
  <si>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</si>
  <si>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</si>
  <si>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</si>
  <si>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</si>
  <si>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</si>
  <si>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</si>
  <si>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</si>
  <si>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</si>
  <si>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</si>
  <si>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</si>
  <si>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</si>
  <si>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</si>
  <si>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</si>
  <si>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</si>
  <si>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</si>
  <si>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</si>
  <si>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</si>
  <si>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</si>
  <si>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</si>
  <si>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</si>
  <si>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</si>
  <si>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</si>
  <si>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</si>
  <si>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</si>
  <si>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</si>
  <si>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</si>
  <si>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</si>
  <si>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</si>
  <si>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</si>
  <si>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</si>
  <si>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</si>
  <si>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</si>
  <si>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</si>
  <si>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</si>
  <si>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</si>
  <si>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</si>
  <si>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</si>
  <si>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</si>
  <si>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</si>
  <si>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</si>
  <si>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</si>
  <si>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</si>
  <si>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</si>
  <si>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</si>
  <si>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</si>
  <si>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</si>
  <si>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</si>
  <si>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</si>
  <si>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</si>
  <si>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</si>
  <si>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</si>
  <si>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</si>
  <si>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</si>
  <si>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</si>
  <si>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</si>
  <si>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</si>
  <si>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</si>
  <si>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</si>
  <si>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</si>
  <si>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</si>
  <si>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</si>
  <si>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</si>
  <si>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</si>
  <si>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</si>
  <si>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</si>
  <si>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</si>
  <si>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</si>
  <si>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</si>
  <si>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</si>
  <si>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</si>
  <si>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</si>
  <si>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</si>
  <si>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</si>
  <si>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</si>
  <si>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</si>
  <si>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</si>
  <si>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</si>
  <si>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</si>
  <si>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</si>
  <si>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</si>
  <si>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</si>
  <si>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</si>
  <si>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</si>
  <si>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</si>
  <si>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</si>
  <si>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</si>
  <si>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</si>
  <si>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</si>
  <si>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</si>
  <si>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</si>
  <si>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</si>
  <si>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</si>
  <si>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</si>
  <si>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</si>
  <si>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</si>
  <si>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</si>
  <si>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</si>
  <si>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</si>
  <si>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</si>
  <si>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</si>
  <si>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</si>
  <si>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</si>
  <si>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</si>
  <si>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</si>
  <si>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</si>
  <si>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</si>
  <si>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</si>
  <si>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</si>
  <si>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</si>
  <si>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</si>
  <si>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</si>
  <si>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</si>
  <si>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</si>
  <si>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</si>
  <si>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</si>
  <si>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</si>
  <si>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</si>
  <si>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</si>
  <si>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</si>
  <si>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</si>
  <si>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</si>
  <si>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</si>
  <si>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</si>
  <si>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</si>
  <si>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</si>
  <si>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</si>
  <si>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</si>
  <si>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</si>
  <si>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</si>
  <si>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</si>
  <si>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</si>
  <si>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</si>
  <si>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</si>
  <si>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</si>
  <si>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</si>
  <si>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</si>
  <si>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</si>
  <si>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</si>
  <si>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</si>
  <si>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</si>
  <si>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</si>
  <si>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</si>
  <si>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</si>
  <si>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</si>
  <si>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</si>
  <si>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</si>
  <si>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</si>
  <si>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</si>
  <si>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</si>
  <si>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</si>
  <si>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</si>
  <si>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</si>
  <si>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</si>
  <si>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</si>
  <si>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</si>
  <si>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</si>
  <si>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</si>
  <si>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</si>
  <si>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</si>
  <si>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</si>
  <si>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</si>
  <si>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</si>
  <si>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</si>
  <si>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</si>
  <si>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</si>
  <si>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</si>
  <si>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</si>
  <si>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</si>
  <si>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</si>
  <si>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</si>
  <si>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</si>
  <si>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</si>
  <si>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</si>
  <si>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</si>
  <si>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</si>
  <si>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</si>
  <si>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</si>
  <si>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</si>
  <si>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</si>
  <si>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</si>
  <si>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</si>
  <si>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</si>
  <si>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</si>
  <si>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</si>
  <si>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</si>
  <si>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</si>
  <si>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</si>
  <si>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</si>
  <si>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</si>
  <si>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</si>
  <si>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</si>
  <si>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</si>
  <si>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</si>
  <si>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</si>
  <si>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</si>
  <si>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</si>
  <si>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</si>
  <si>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</si>
  <si>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</si>
  <si>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</si>
  <si>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</si>
  <si>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</si>
  <si>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</si>
  <si>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</si>
  <si>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</si>
  <si>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</si>
  <si>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</si>
  <si>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</si>
  <si>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</si>
  <si>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</si>
  <si>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</si>
  <si>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</si>
  <si>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</si>
  <si>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</si>
  <si>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</si>
  <si>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</si>
  <si>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</si>
  <si>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</si>
  <si>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</si>
  <si>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</si>
  <si>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</si>
  <si>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</si>
  <si>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</si>
  <si>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</si>
  <si>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</si>
  <si>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</si>
  <si>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</si>
  <si>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</si>
  <si>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</si>
  <si>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</si>
  <si>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</si>
  <si>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</si>
  <si>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</si>
  <si>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</si>
  <si>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</si>
  <si>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</si>
  <si>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</si>
  <si>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</si>
  <si>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</si>
  <si>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</si>
  <si>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</si>
  <si>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</si>
  <si>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</si>
  <si>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</si>
  <si>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</si>
  <si>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</si>
  <si>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</si>
  <si>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</si>
  <si>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</si>
  <si>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</si>
  <si>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</si>
  <si>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</si>
  <si>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</si>
  <si>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</si>
  <si>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</si>
  <si>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</si>
  <si>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</si>
  <si>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</si>
  <si>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</si>
  <si>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</si>
  <si>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</si>
  <si>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</si>
  <si>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</si>
  <si>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</si>
  <si>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</si>
  <si>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</si>
  <si>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</si>
  <si>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</si>
  <si>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</si>
  <si>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</si>
  <si>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</si>
  <si>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</si>
  <si>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</si>
  <si>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</si>
  <si>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</si>
  <si>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</si>
  <si>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</si>
  <si>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</si>
  <si>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</si>
  <si>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</si>
  <si>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</si>
  <si>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</si>
  <si>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</si>
  <si>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</si>
  <si>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</si>
  <si>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</si>
  <si>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</si>
  <si>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</si>
  <si>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</si>
  <si>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</si>
  <si>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</si>
  <si>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</si>
  <si>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</si>
  <si>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</si>
  <si>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</si>
  <si>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</si>
  <si>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</si>
  <si>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</si>
  <si>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</si>
  <si>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</si>
  <si>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</si>
  <si>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</si>
  <si>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</si>
  <si>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</si>
  <si>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</si>
  <si>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</si>
  <si>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</si>
  <si>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</si>
  <si>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</si>
  <si>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</si>
  <si>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</si>
  <si>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</si>
  <si>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</si>
  <si>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</si>
  <si>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</si>
  <si>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</si>
  <si>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</si>
  <si>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</si>
  <si>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</si>
  <si>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</si>
  <si>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</si>
  <si>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</si>
  <si>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</si>
  <si>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</si>
  <si>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</si>
  <si>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</si>
  <si>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</si>
  <si>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</si>
  <si>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</si>
  <si>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</si>
  <si>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</si>
  <si>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</si>
  <si>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</si>
  <si>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</si>
  <si>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</si>
  <si>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</si>
  <si>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</si>
  <si>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</si>
  <si>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</si>
  <si>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</si>
  <si>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</si>
  <si>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</si>
  <si>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</si>
  <si>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</si>
  <si>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</si>
  <si>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</si>
  <si>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</si>
  <si>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</si>
  <si>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</si>
  <si>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</si>
  <si>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</si>
  <si>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</si>
  <si>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</si>
  <si>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</si>
  <si>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</si>
  <si>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</si>
  <si>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</si>
  <si>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</si>
  <si>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</si>
  <si>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</si>
  <si>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</si>
  <si>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</si>
  <si>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</si>
  <si>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</si>
  <si>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</si>
  <si>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</si>
  <si>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</si>
  <si>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</si>
  <si>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</si>
  <si>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</si>
  <si>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</si>
  <si>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</si>
  <si>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</si>
  <si>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</si>
  <si>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</si>
  <si>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</si>
  <si>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</si>
  <si>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</si>
  <si>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</si>
  <si>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</si>
  <si>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</si>
  <si>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</si>
  <si>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</si>
  <si>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</si>
  <si>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</si>
  <si>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</si>
  <si>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</si>
  <si>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</si>
  <si>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</si>
  <si>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</si>
  <si>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</si>
  <si>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</si>
  <si>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</si>
  <si>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</si>
  <si>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</si>
  <si>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</si>
  <si>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</si>
  <si>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</si>
  <si>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</si>
  <si>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</si>
  <si>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</si>
  <si>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</si>
  <si>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</si>
  <si>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</si>
  <si>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</si>
  <si>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</si>
  <si>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</si>
  <si>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</si>
  <si>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</si>
  <si>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</si>
  <si>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</si>
  <si>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</si>
  <si>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</si>
  <si>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</si>
  <si>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</si>
  <si>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</si>
  <si>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</si>
  <si>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</si>
  <si>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</si>
  <si>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</si>
  <si>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</si>
  <si>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</si>
  <si>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</si>
  <si>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</si>
  <si>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</si>
  <si>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</si>
  <si>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</si>
  <si>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</si>
  <si>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</si>
  <si>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</si>
  <si>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</si>
  <si>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</si>
  <si>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</si>
  <si>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</si>
  <si>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</si>
  <si>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</si>
  <si>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</si>
  <si>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</si>
  <si>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</si>
  <si>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</si>
  <si>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</si>
  <si>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</si>
  <si>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</si>
  <si>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</si>
  <si>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</si>
  <si>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</si>
  <si>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</si>
  <si>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</si>
  <si>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</si>
  <si>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</si>
  <si>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</si>
  <si>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</si>
  <si>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</si>
  <si>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</si>
  <si>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</si>
  <si>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</si>
  <si>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</si>
  <si>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</si>
  <si>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</si>
  <si>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</si>
  <si>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</si>
  <si>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</si>
  <si>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</si>
  <si>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</si>
  <si>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</si>
  <si>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</si>
  <si>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</si>
  <si>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</si>
  <si>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</si>
  <si>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</si>
  <si>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</si>
  <si>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</si>
  <si>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</si>
  <si>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</si>
  <si>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</si>
  <si>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</si>
  <si>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</si>
  <si>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</si>
  <si>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</si>
  <si>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</si>
  <si>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</si>
  <si>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</si>
  <si>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</si>
  <si>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</si>
  <si>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</si>
  <si>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</si>
  <si>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</si>
  <si>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</si>
  <si>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</si>
  <si>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</si>
  <si>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</si>
  <si>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</si>
  <si>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</si>
  <si>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</si>
  <si>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</si>
  <si>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</si>
  <si>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</si>
  <si>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</si>
  <si>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</si>
  <si>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</si>
  <si>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</si>
  <si>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</si>
  <si>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</si>
  <si>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</si>
  <si>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</si>
  <si>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</si>
  <si>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</si>
  <si>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</si>
  <si>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</si>
  <si>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</si>
  <si>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</si>
  <si>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</si>
  <si>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</si>
  <si>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</si>
  <si>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</si>
  <si>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</si>
  <si>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</si>
  <si>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</si>
  <si>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</si>
  <si>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</si>
  <si>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</si>
  <si>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</si>
  <si>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</si>
  <si>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</si>
  <si>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</si>
  <si>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</si>
  <si>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</si>
  <si>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</si>
  <si>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</si>
  <si>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</si>
  <si>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</si>
  <si>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</si>
  <si>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</si>
  <si>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</si>
  <si>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</si>
  <si>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</si>
  <si>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</si>
  <si>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</si>
  <si>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</si>
  <si>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</si>
  <si>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</si>
  <si>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</si>
  <si>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</si>
  <si>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</si>
  <si>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</si>
  <si>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</si>
  <si>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</si>
  <si>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</si>
  <si>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</si>
  <si>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</si>
  <si>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</si>
  <si>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</si>
  <si>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</si>
  <si>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</si>
  <si>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</si>
  <si>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</si>
  <si>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</si>
  <si>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</si>
  <si>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</si>
  <si>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</si>
  <si>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</si>
  <si>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</si>
  <si>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</si>
  <si>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</si>
  <si>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</si>
  <si>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</si>
  <si>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</si>
  <si>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</si>
  <si>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</si>
  <si>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</si>
  <si>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</si>
  <si>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</si>
  <si>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</si>
  <si>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</si>
  <si>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</si>
  <si>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</si>
  <si>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</si>
  <si>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</si>
  <si>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</si>
  <si>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</si>
  <si>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</si>
  <si>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</si>
  <si>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</si>
  <si>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</si>
  <si>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</si>
  <si>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</si>
  <si>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</si>
  <si>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</si>
  <si>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</si>
  <si>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</si>
  <si>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</si>
  <si>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</si>
  <si>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</si>
  <si>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</si>
  <si>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</si>
  <si>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</si>
  <si>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</si>
  <si>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</si>
  <si>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</si>
  <si>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</si>
  <si>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</si>
  <si>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</si>
  <si>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</si>
  <si>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</si>
  <si>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</si>
  <si>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</si>
  <si>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</si>
  <si>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</si>
  <si>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</si>
  <si>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</si>
  <si>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</si>
  <si>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</si>
  <si>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</si>
  <si>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</si>
  <si>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</si>
  <si>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</si>
  <si>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</si>
  <si>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</si>
  <si>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</si>
  <si>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</si>
  <si>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</si>
  <si>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</si>
  <si>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</si>
  <si>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</si>
  <si>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</si>
  <si>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</si>
  <si>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</si>
  <si>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</si>
  <si>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</si>
  <si>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</si>
  <si>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</si>
  <si>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</si>
  <si>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</si>
  <si>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</si>
  <si>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</si>
  <si>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</si>
  <si>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</si>
  <si>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</si>
  <si>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</si>
  <si>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</si>
  <si>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</si>
  <si>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</si>
  <si>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</si>
  <si>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</si>
  <si>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</si>
  <si>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</si>
  <si>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</si>
  <si>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</si>
  <si>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</si>
  <si>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</si>
  <si>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</si>
  <si>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</si>
  <si>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</si>
  <si>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</si>
  <si>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</si>
  <si>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</si>
  <si>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</si>
  <si>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</si>
  <si>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</si>
  <si>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</si>
  <si>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</si>
  <si>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</si>
  <si>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</si>
  <si>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</si>
  <si>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</si>
  <si>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</si>
  <si>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</si>
  <si>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</si>
  <si>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</si>
  <si>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</si>
  <si>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</si>
  <si>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</si>
  <si>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</si>
  <si>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</si>
  <si>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</si>
  <si>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</si>
  <si>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</si>
  <si>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</si>
  <si>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</si>
  <si>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</si>
  <si>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</si>
  <si>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</si>
  <si>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</si>
  <si>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</si>
  <si>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</si>
  <si>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</si>
  <si>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</si>
  <si>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</si>
  <si>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</si>
  <si>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</si>
  <si>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</si>
  <si>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</si>
  <si>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</si>
  <si>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</si>
  <si>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</si>
  <si>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</si>
  <si>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</si>
  <si>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</si>
  <si>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</si>
  <si>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</si>
  <si>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</si>
  <si>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</si>
  <si>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</si>
  <si>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</si>
  <si>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</si>
  <si>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</si>
  <si>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</si>
  <si>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</si>
  <si>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</si>
  <si>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</si>
  <si>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</si>
  <si>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</si>
  <si>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</si>
  <si>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</si>
  <si>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</si>
  <si>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</si>
  <si>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</si>
  <si>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</si>
  <si>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</si>
  <si>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</si>
  <si>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</si>
  <si>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</si>
  <si>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</si>
  <si>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</si>
  <si>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</si>
  <si>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</si>
  <si>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</si>
  <si>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</si>
  <si>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</si>
  <si>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</si>
  <si>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</si>
  <si>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</si>
  <si>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</si>
  <si>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</si>
  <si>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</si>
  <si>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</si>
  <si>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</si>
  <si>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</si>
  <si>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</si>
  <si>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</si>
  <si>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</si>
  <si>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</si>
  <si>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</si>
  <si>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</si>
  <si>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</si>
  <si>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</si>
  <si>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</si>
  <si>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</si>
  <si>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</si>
  <si>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</si>
  <si>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</si>
  <si>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</si>
  <si>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</si>
  <si>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</si>
  <si>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</si>
  <si>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</si>
  <si>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</si>
  <si>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</si>
  <si>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</si>
  <si>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</si>
  <si>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</si>
  <si>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</si>
  <si>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</si>
  <si>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</si>
  <si>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</si>
  <si>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</si>
  <si>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</si>
  <si>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</si>
  <si>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</si>
  <si>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</si>
  <si>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</si>
  <si>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</si>
  <si>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</si>
  <si>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</si>
  <si>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</si>
  <si>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</si>
  <si>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</si>
  <si>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</si>
  <si>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</si>
  <si>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</si>
  <si>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</si>
  <si>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</si>
  <si>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</si>
  <si>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</si>
  <si>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</si>
  <si>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</si>
  <si>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</si>
  <si>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</si>
  <si>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</si>
  <si>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</si>
  <si>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</si>
  <si>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</si>
  <si>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</si>
  <si>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</si>
  <si>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</si>
  <si>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</si>
  <si>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</si>
  <si>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</si>
  <si>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</si>
  <si>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</si>
  <si>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</si>
  <si>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</si>
  <si>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</si>
  <si>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</si>
  <si>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</si>
  <si>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</si>
  <si>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</si>
  <si>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</si>
  <si>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</si>
  <si>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</si>
  <si>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</si>
  <si>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</si>
  <si>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</si>
  <si>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</si>
  <si>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</si>
  <si>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</si>
  <si>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</si>
  <si>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</si>
  <si>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</si>
  <si>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</si>
  <si>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</si>
  <si>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</si>
  <si>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</si>
  <si>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</si>
  <si>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</si>
  <si>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</si>
  <si>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</si>
  <si>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</si>
  <si>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</si>
  <si>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</si>
  <si>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</si>
  <si>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</si>
  <si>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</si>
  <si>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</si>
  <si>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</si>
  <si>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</si>
  <si>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</si>
  <si>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</si>
  <si>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</si>
  <si>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</si>
  <si>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</si>
  <si>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</si>
  <si>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</si>
  <si>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</si>
  <si>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</si>
  <si>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</si>
  <si>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</si>
  <si>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</si>
  <si>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</si>
  <si>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</si>
  <si>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</si>
  <si>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</si>
  <si>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</si>
  <si>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</si>
  <si>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</si>
  <si>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</si>
  <si>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</si>
  <si>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</si>
  <si>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</si>
  <si>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</si>
  <si>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</si>
  <si>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</si>
  <si>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</si>
  <si>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</si>
  <si>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</si>
  <si>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</si>
  <si>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</si>
  <si>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</si>
  <si>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</si>
  <si>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</si>
  <si>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</si>
  <si>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</si>
  <si>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</si>
  <si>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</si>
  <si>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</si>
  <si>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</si>
  <si>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</si>
  <si>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</si>
  <si>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</si>
  <si>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</si>
  <si>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</si>
  <si>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</si>
  <si>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</si>
  <si>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</si>
  <si>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</si>
  <si>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</si>
  <si>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</si>
  <si>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</si>
  <si>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</si>
  <si>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</si>
  <si>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</si>
  <si>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</si>
  <si>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</si>
  <si>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</si>
  <si>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</si>
  <si>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</si>
  <si>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</si>
  <si>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</si>
  <si>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</si>
  <si>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</si>
  <si>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</si>
  <si>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</si>
  <si>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</si>
  <si>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</si>
  <si>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</si>
  <si>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</si>
  <si>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</si>
  <si>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</si>
  <si>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</si>
  <si>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</si>
  <si>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</si>
  <si>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</si>
  <si>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</si>
  <si>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</si>
  <si>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</si>
  <si>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</si>
  <si>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</si>
  <si>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</si>
  <si>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</si>
  <si>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</si>
  <si>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</si>
  <si>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</si>
  <si>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</si>
  <si>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</si>
  <si>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</si>
  <si>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</si>
  <si>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</si>
  <si>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</si>
  <si>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</si>
  <si>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</si>
  <si>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</si>
  <si>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</si>
  <si>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</si>
  <si>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</si>
  <si>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</si>
  <si>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</si>
  <si>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</si>
  <si>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</si>
  <si>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</si>
  <si>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</si>
  <si>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</si>
  <si>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</si>
  <si>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</si>
  <si>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</si>
  <si>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</si>
  <si>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</si>
  <si>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</si>
  <si>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</si>
  <si>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</si>
  <si>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</si>
  <si>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</si>
  <si>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</si>
  <si>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</si>
  <si>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</si>
  <si>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</si>
  <si>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</si>
  <si>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</si>
  <si>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</si>
  <si>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</si>
  <si>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</si>
  <si>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</si>
  <si>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</si>
  <si>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</si>
  <si>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</si>
  <si>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</si>
  <si>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</si>
  <si>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</si>
  <si>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</si>
  <si>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</si>
  <si>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</si>
  <si>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</si>
  <si>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</si>
  <si>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</si>
  <si>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</si>
  <si>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</si>
  <si>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</si>
  <si>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</si>
  <si>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</si>
  <si>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</si>
  <si>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</si>
  <si>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</si>
  <si>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</si>
  <si>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</si>
  <si>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</si>
  <si>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</si>
  <si>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</si>
  <si>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</si>
  <si>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</si>
  <si>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</si>
  <si>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</si>
  <si>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</si>
  <si>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</si>
  <si>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</si>
  <si>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</si>
  <si>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</si>
  <si>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</si>
  <si>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</si>
  <si>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</si>
  <si>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</si>
  <si>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</si>
  <si>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</si>
  <si>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</si>
  <si>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</si>
  <si>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</si>
  <si>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</si>
  <si>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</si>
  <si>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</si>
  <si>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</si>
  <si>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</si>
  <si>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</si>
  <si>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</si>
  <si>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</si>
  <si>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</si>
  <si>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</si>
  <si>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</si>
  <si>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</si>
  <si>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</si>
  <si>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</si>
  <si>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</si>
  <si>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</si>
  <si>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</si>
  <si>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</si>
  <si>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</si>
  <si>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</si>
  <si>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</si>
  <si>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</si>
  <si>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</si>
  <si>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</si>
  <si>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</si>
  <si>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</si>
  <si>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</si>
  <si>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</si>
  <si>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</si>
  <si>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</si>
  <si>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</si>
  <si>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</si>
  <si>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</si>
  <si>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</si>
  <si>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</si>
  <si>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</si>
  <si>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</si>
  <si>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</si>
  <si>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</si>
  <si>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</si>
  <si>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</si>
  <si>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</si>
  <si>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</si>
  <si>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</si>
  <si>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</si>
  <si>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</si>
  <si>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</si>
  <si>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</si>
  <si>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</si>
  <si>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</si>
  <si>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</si>
  <si>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</si>
  <si>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</si>
  <si>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</si>
  <si>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</si>
  <si>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</si>
  <si>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</si>
  <si>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</si>
  <si>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</si>
  <si>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</si>
  <si>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</si>
  <si>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</si>
  <si>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</si>
  <si>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</si>
  <si>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</si>
  <si>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</si>
  <si>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</si>
  <si>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</si>
  <si>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</si>
  <si>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</si>
  <si>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</si>
  <si>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</si>
  <si>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</si>
  <si>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</si>
  <si>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</si>
  <si>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</si>
  <si>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</si>
  <si>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</si>
  <si>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</si>
  <si>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</si>
  <si>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</si>
  <si>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</si>
  <si>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</si>
  <si>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</si>
  <si>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</si>
  <si>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</si>
  <si>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</si>
  <si>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</si>
  <si>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</si>
  <si>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</si>
  <si>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</si>
  <si>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</si>
  <si>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</si>
  <si>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</si>
  <si>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</si>
  <si>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</si>
  <si>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</si>
  <si>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</si>
  <si>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</si>
  <si>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</si>
  <si>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</si>
  <si>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</si>
  <si>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</si>
  <si>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</si>
  <si>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</si>
  <si>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</si>
  <si>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</si>
  <si>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</si>
  <si>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</si>
  <si>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</si>
  <si>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</si>
  <si>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</si>
  <si>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</si>
  <si>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</si>
  <si>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</si>
  <si>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</si>
  <si>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</si>
  <si>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</si>
  <si>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</si>
  <si>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</si>
  <si>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</si>
  <si>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</si>
  <si>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</si>
  <si>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</si>
  <si>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</si>
  <si>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</si>
  <si>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</si>
  <si>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</si>
  <si>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</si>
  <si>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</si>
  <si>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</si>
  <si>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</si>
  <si>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</si>
  <si>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</si>
  <si>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</si>
  <si>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</si>
  <si>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</si>
  <si>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</si>
  <si>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</si>
  <si>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</si>
  <si>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</si>
  <si>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</si>
  <si>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</si>
  <si>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</si>
  <si>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</si>
  <si>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</si>
  <si>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</si>
  <si>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</si>
  <si>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</si>
  <si>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</si>
  <si>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</si>
  <si>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</si>
  <si>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</si>
  <si>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</si>
  <si>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</si>
  <si>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</si>
  <si>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</si>
  <si>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</si>
  <si>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</si>
  <si>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</si>
  <si>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</si>
  <si>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</si>
  <si>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</si>
  <si>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</si>
  <si>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</si>
  <si>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</si>
  <si>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</si>
  <si>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</si>
  <si>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</si>
  <si>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</si>
  <si>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</si>
  <si>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</si>
  <si>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</si>
  <si>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</si>
  <si>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</si>
  <si>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</si>
  <si>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</si>
  <si>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</si>
  <si>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</si>
  <si>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</si>
  <si>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</si>
  <si>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</si>
  <si>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</si>
  <si>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</si>
  <si>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</si>
  <si>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</si>
  <si>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</si>
  <si>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</si>
  <si>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</si>
  <si>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</si>
  <si>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</si>
  <si>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</si>
  <si>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</si>
  <si>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</si>
  <si>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</si>
  <si>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</si>
  <si>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</si>
  <si>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</si>
  <si>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</si>
  <si>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</si>
  <si>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</si>
  <si>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</si>
  <si>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</si>
  <si>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</si>
  <si>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</si>
  <si>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</si>
  <si>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</si>
  <si>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</si>
  <si>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</si>
  <si>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</si>
  <si>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</si>
  <si>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</si>
  <si>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</si>
  <si>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</si>
  <si>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</si>
  <si>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</si>
  <si>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</si>
  <si>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</si>
  <si>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</si>
  <si>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</si>
  <si>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</si>
  <si>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</si>
  <si>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</si>
  <si>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</si>
  <si>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</si>
  <si>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</si>
  <si>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</si>
  <si>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</si>
  <si>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</si>
  <si>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</si>
  <si>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</si>
  <si>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</si>
  <si>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</si>
  <si>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</si>
  <si>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</si>
  <si>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</si>
  <si>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</si>
  <si>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</si>
  <si>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</si>
  <si>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</si>
  <si>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</si>
  <si>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</si>
  <si>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</si>
  <si>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</si>
  <si>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</si>
  <si>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</si>
  <si>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</si>
  <si>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</si>
  <si>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</si>
  <si>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</si>
  <si>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</si>
  <si>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</si>
  <si>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</si>
  <si>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</si>
  <si>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</si>
  <si>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</si>
  <si>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</si>
  <si>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</si>
  <si>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</si>
  <si>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</si>
  <si>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</si>
  <si>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</si>
  <si>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</si>
  <si>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</si>
  <si>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</si>
  <si>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</si>
  <si>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</si>
  <si>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</si>
  <si>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</si>
  <si>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</si>
  <si>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</si>
  <si>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</si>
  <si>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</si>
  <si>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</si>
  <si>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</si>
  <si>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</si>
  <si>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</si>
  <si>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</si>
  <si>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</si>
  <si>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</si>
  <si>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</si>
  <si>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</si>
  <si>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</si>
  <si>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</si>
  <si>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</si>
  <si>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</si>
  <si>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</si>
  <si>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</si>
  <si>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</si>
  <si>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</si>
  <si>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</si>
  <si>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</si>
  <si>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</si>
  <si>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</si>
  <si>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</si>
  <si>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</si>
  <si>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</si>
  <si>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</si>
  <si>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</si>
  <si>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</si>
  <si>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</si>
  <si>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</si>
  <si>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</si>
  <si>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</si>
  <si>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</si>
  <si>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</si>
  <si>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</si>
  <si>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</si>
  <si>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</si>
  <si>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</si>
  <si>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</si>
  <si>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</si>
  <si>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</si>
  <si>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</si>
  <si>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</si>
  <si>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</si>
  <si>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</si>
  <si>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</si>
  <si>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</si>
  <si>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</si>
  <si>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</si>
  <si>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</si>
  <si>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</si>
  <si>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</si>
  <si>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</si>
  <si>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</si>
  <si>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</si>
  <si>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</si>
  <si>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</si>
  <si>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</si>
  <si>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</si>
  <si>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</si>
  <si>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</si>
  <si>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</si>
  <si>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</si>
  <si>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</si>
  <si>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</si>
  <si>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</si>
  <si>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</si>
  <si>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</si>
  <si>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</si>
  <si>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</si>
  <si>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</si>
  <si>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</si>
  <si>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</si>
  <si>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</si>
  <si>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</si>
  <si>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</si>
  <si>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</si>
  <si>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</si>
  <si>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</si>
  <si>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</si>
  <si>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</si>
  <si>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</si>
  <si>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</si>
  <si>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</si>
  <si>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</si>
  <si>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</si>
  <si>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</si>
  <si>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</si>
  <si>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</si>
  <si>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</si>
  <si>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</si>
  <si>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</si>
  <si>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</si>
  <si>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</si>
  <si>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</si>
  <si>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</si>
  <si>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</si>
  <si>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</si>
  <si>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</si>
  <si>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</si>
  <si>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</si>
  <si>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</si>
  <si>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</si>
  <si>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</si>
  <si>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</si>
  <si>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</si>
  <si>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</si>
  <si>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</si>
  <si>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</si>
  <si>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</si>
  <si>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</si>
  <si>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</si>
  <si>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</si>
  <si>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</si>
  <si>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</si>
  <si>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</si>
  <si>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</si>
  <si>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</si>
  <si>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</si>
  <si>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</si>
  <si>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</si>
  <si>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</si>
  <si>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</si>
  <si>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</si>
  <si>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</si>
  <si>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</si>
  <si>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</si>
  <si>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</si>
  <si>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</si>
  <si>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</si>
  <si>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</si>
  <si>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</si>
  <si>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</si>
  <si>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</si>
  <si>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</si>
  <si>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</si>
  <si>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</si>
  <si>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</si>
  <si>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</si>
  <si>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</si>
  <si>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</si>
  <si>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</si>
  <si>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</si>
  <si>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</si>
  <si>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</si>
  <si>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</si>
  <si>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</si>
  <si>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</si>
  <si>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</si>
  <si>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</si>
  <si>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</si>
  <si>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</si>
  <si>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</si>
  <si>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</si>
  <si>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</si>
  <si>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</si>
  <si>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</si>
  <si>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</si>
  <si>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</si>
  <si>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</si>
  <si>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</si>
  <si>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</si>
  <si>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</si>
  <si>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</si>
  <si>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</si>
  <si>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</si>
  <si>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</si>
  <si>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</si>
  <si>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</si>
  <si>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</si>
  <si>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</si>
  <si>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</si>
  <si>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</si>
  <si>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</si>
  <si>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</si>
  <si>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</si>
  <si>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</si>
  <si>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</si>
  <si>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</si>
  <si>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</si>
  <si>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</si>
  <si>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</si>
  <si>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</si>
  <si>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</si>
  <si>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</si>
  <si>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</si>
  <si>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</si>
  <si>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</si>
  <si>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</si>
  <si>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</si>
  <si>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</si>
  <si>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</si>
  <si>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</si>
  <si>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</si>
  <si>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</si>
  <si>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</si>
  <si>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</si>
  <si>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</si>
  <si>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</si>
  <si>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</si>
  <si>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</si>
  <si>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</si>
  <si>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</si>
  <si>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</si>
  <si>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</si>
  <si>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</si>
  <si>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</si>
  <si>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</si>
  <si>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</si>
  <si>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</si>
  <si>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</si>
  <si>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</si>
  <si>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</si>
  <si>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</si>
  <si>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</si>
  <si>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</si>
  <si>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</si>
  <si>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</si>
  <si>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</si>
  <si>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</si>
  <si>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</si>
  <si>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</si>
  <si>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</si>
  <si>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</si>
  <si>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</si>
  <si>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</si>
  <si>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</si>
  <si>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</si>
  <si>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</si>
  <si>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</si>
  <si>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</si>
  <si>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</si>
  <si>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</si>
  <si>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</si>
  <si>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</si>
  <si>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</si>
  <si>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</si>
  <si>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</si>
  <si>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</si>
  <si>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</si>
  <si>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</si>
  <si>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</si>
  <si>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</si>
  <si>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</si>
  <si>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</si>
  <si>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</si>
  <si>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</si>
  <si>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</si>
  <si>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</si>
  <si>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</si>
  <si>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</si>
  <si>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</si>
  <si>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</si>
  <si>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</si>
  <si>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</si>
  <si>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</si>
  <si>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</si>
  <si>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</si>
  <si>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</si>
  <si>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</si>
  <si>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</si>
  <si>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</si>
  <si>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</si>
  <si>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</si>
  <si>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</si>
  <si>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</si>
  <si>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</si>
  <si>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</si>
  <si>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</si>
  <si>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</si>
  <si>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</si>
  <si>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</si>
  <si>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</si>
  <si>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</si>
  <si>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</si>
  <si>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</si>
  <si>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</si>
  <si>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</si>
  <si>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</si>
  <si>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</si>
  <si>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</si>
  <si>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</si>
  <si>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</si>
  <si>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</si>
  <si>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</si>
  <si>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</si>
  <si>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</si>
  <si>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</si>
  <si>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</si>
  <si>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</si>
  <si>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</si>
  <si>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</si>
  <si>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</si>
  <si>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</si>
  <si>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</si>
  <si>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</si>
  <si>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</si>
  <si>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</si>
  <si>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</si>
  <si>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</si>
  <si>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</si>
  <si>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</si>
  <si>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</si>
  <si>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</si>
  <si>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</si>
  <si>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</si>
  <si>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</si>
  <si>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</si>
  <si>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</si>
  <si>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</si>
  <si>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</si>
  <si>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</si>
  <si>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</si>
  <si>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</si>
  <si>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</si>
  <si>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</si>
  <si>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</si>
  <si>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</si>
  <si>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</si>
  <si>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</si>
  <si>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</si>
  <si>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</si>
  <si>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</si>
  <si>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</si>
  <si>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</si>
  <si>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</si>
  <si>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</si>
  <si>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</si>
  <si>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</si>
  <si>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</si>
  <si>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</si>
  <si>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</si>
  <si>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</si>
  <si>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</si>
  <si>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</si>
  <si>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</si>
  <si>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</si>
  <si>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</si>
  <si>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</si>
  <si>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</si>
  <si>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</si>
  <si>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</si>
  <si>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</si>
  <si>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</si>
  <si>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</si>
  <si>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</si>
  <si>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</si>
  <si>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</si>
  <si>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</si>
  <si>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</si>
  <si>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</si>
  <si>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</si>
  <si>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</si>
  <si>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</si>
  <si>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</si>
  <si>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</si>
  <si>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</si>
  <si>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</si>
  <si>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</si>
  <si>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</si>
  <si>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</si>
  <si>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</si>
  <si>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</si>
  <si>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</si>
  <si>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</si>
  <si>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</si>
  <si>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</si>
  <si>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</si>
  <si>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</si>
  <si>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</si>
  <si>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</si>
  <si>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</si>
  <si>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</si>
  <si>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</si>
  <si>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</si>
  <si>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</si>
  <si>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</si>
  <si>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</si>
  <si>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</si>
  <si>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</si>
  <si>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</si>
  <si>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</si>
  <si>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</si>
  <si>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</si>
  <si>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</si>
  <si>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</si>
  <si>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</si>
  <si>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</si>
  <si>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</si>
  <si>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</si>
  <si>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</si>
  <si>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</si>
  <si>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</si>
  <si>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</si>
  <si>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</si>
  <si>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</si>
  <si>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</si>
  <si>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</si>
  <si>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</si>
  <si>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</si>
  <si>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</si>
  <si>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</si>
  <si>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</si>
  <si>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</si>
  <si>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</si>
  <si>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</si>
  <si>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</si>
  <si>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</si>
  <si>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</si>
  <si>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</si>
  <si>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</si>
  <si>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</si>
  <si>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</si>
  <si>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</si>
  <si>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</si>
  <si>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</si>
  <si>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</si>
  <si>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</si>
  <si>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</si>
  <si>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</si>
  <si>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</si>
  <si>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</si>
  <si>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</si>
  <si>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</si>
  <si>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</si>
  <si>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</si>
  <si>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</si>
  <si>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</si>
  <si>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</si>
  <si>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</si>
  <si>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</si>
  <si>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</si>
  <si>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</si>
  <si>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</si>
  <si>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</si>
  <si>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</si>
  <si>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</si>
  <si>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</si>
  <si>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</si>
  <si>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</si>
  <si>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</si>
  <si>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</si>
  <si>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</si>
  <si>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</si>
  <si>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</si>
  <si>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</si>
  <si>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</si>
  <si>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</si>
  <si>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</si>
  <si>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</si>
  <si>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</si>
  <si>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</si>
  <si>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</si>
  <si>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</si>
  <si>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</si>
  <si>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</si>
  <si>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</si>
  <si>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</si>
  <si>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</si>
  <si>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</si>
  <si>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</si>
  <si>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</si>
  <si>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</si>
  <si>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</si>
  <si>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</si>
  <si>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</si>
  <si>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</si>
  <si>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</si>
  <si>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</si>
  <si>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</si>
  <si>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</si>
  <si>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</si>
  <si>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</si>
  <si>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</si>
  <si>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</si>
  <si>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</si>
  <si>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</si>
  <si>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</si>
  <si>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</si>
  <si>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</si>
  <si>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</si>
  <si>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</si>
  <si>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</si>
  <si>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</si>
  <si>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</si>
  <si>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</si>
  <si>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</si>
  <si>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</si>
  <si>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</si>
  <si>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</si>
  <si>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</si>
  <si>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</si>
  <si>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</si>
  <si>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</si>
  <si>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</si>
  <si>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</si>
  <si>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</si>
  <si>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</si>
  <si>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</si>
  <si>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</si>
  <si>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</si>
  <si>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</si>
  <si>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</si>
  <si>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</si>
  <si>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</si>
  <si>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</si>
  <si>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</si>
  <si>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</si>
  <si>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</si>
  <si>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</si>
  <si>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</si>
  <si>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</si>
  <si>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</si>
  <si>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</si>
  <si>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</si>
  <si>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</si>
  <si>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</si>
  <si>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</si>
  <si>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</si>
  <si>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</si>
  <si>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</si>
  <si>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</si>
  <si>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</si>
  <si>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</si>
  <si>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</si>
  <si>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</si>
  <si>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</si>
  <si>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</si>
  <si>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</si>
  <si>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</si>
  <si>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</si>
  <si>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</si>
  <si>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</si>
  <si>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</si>
  <si>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</si>
  <si>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</si>
  <si>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</si>
  <si>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</si>
  <si>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</si>
  <si>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</si>
  <si>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</si>
  <si>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</si>
  <si>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</si>
  <si>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</si>
  <si>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</si>
  <si>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</si>
  <si>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</si>
  <si>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</si>
  <si>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</si>
  <si>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</si>
  <si>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</si>
  <si>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</si>
  <si>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</si>
  <si>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</si>
  <si>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</si>
  <si>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</si>
  <si>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</si>
  <si>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</si>
  <si>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</si>
  <si>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</si>
  <si>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</si>
  <si>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</si>
  <si>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</si>
  <si>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</si>
  <si>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</si>
  <si>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</si>
  <si>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</si>
  <si>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</si>
  <si>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</si>
  <si>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</si>
  <si>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</si>
  <si>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</si>
  <si>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</si>
  <si>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</si>
  <si>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</si>
  <si>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</si>
  <si>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</si>
  <si>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</si>
  <si>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</si>
  <si>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</si>
  <si>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</si>
  <si>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</si>
  <si>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</si>
  <si>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</si>
  <si>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</si>
  <si>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</si>
  <si>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</si>
  <si>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</si>
  <si>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</si>
  <si>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</si>
  <si>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</si>
  <si>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</si>
  <si>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</si>
  <si>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</si>
  <si>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</si>
  <si>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</si>
  <si>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</si>
  <si>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</si>
  <si>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</si>
  <si>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</si>
  <si>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</si>
  <si>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</si>
  <si>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</si>
  <si>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</si>
  <si>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</si>
  <si>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</si>
  <si>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</si>
  <si>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</si>
  <si>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</si>
  <si>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</si>
  <si>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</si>
  <si>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</si>
  <si>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</si>
  <si>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</si>
  <si>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</si>
  <si>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</si>
  <si>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</si>
  <si>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</si>
  <si>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</si>
  <si>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</si>
  <si>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</si>
  <si>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</si>
  <si>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</si>
  <si>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</si>
  <si>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</si>
  <si>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</si>
  <si>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</si>
  <si>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</si>
  <si>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</si>
  <si>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</si>
  <si>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</si>
  <si>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</si>
  <si>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</si>
  <si>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</si>
  <si>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</si>
  <si>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</si>
  <si>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</si>
  <si>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</si>
  <si>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</si>
  <si>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</si>
  <si>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</si>
  <si>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</si>
  <si>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</si>
  <si>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</si>
  <si>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</si>
  <si>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</si>
  <si>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</si>
  <si>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</si>
  <si>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</si>
  <si>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</si>
  <si>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</si>
  <si>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</si>
  <si>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</si>
  <si>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</si>
  <si>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</si>
  <si>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</si>
  <si>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</si>
  <si>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</si>
  <si>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</si>
  <si>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</si>
  <si>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</si>
  <si>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</si>
  <si>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</si>
  <si>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</si>
  <si>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</si>
  <si>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</si>
  <si>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</si>
  <si>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</si>
  <si>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</si>
  <si>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</si>
  <si>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</si>
  <si>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</si>
  <si>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</si>
  <si>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</si>
  <si>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</si>
  <si>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</si>
  <si>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</si>
  <si>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</si>
  <si>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</si>
  <si>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</si>
  <si>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</si>
  <si>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</si>
  <si>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</si>
  <si>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</si>
  <si>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</si>
  <si>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</si>
  <si>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</si>
  <si>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</si>
  <si>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</si>
  <si>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</si>
  <si>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</si>
  <si>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</si>
  <si>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</si>
  <si>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</si>
  <si>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</si>
  <si>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</si>
  <si>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</si>
  <si>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</si>
  <si>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</si>
  <si>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</si>
  <si>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</si>
  <si>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</si>
  <si>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</si>
  <si>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</si>
  <si>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</si>
  <si>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</si>
  <si>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</si>
  <si>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</si>
  <si>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</si>
  <si>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</si>
  <si>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</si>
  <si>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</si>
  <si>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</si>
  <si>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</si>
  <si>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</si>
  <si>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</si>
  <si>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</si>
  <si>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</si>
  <si>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</si>
  <si>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</si>
  <si>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</si>
  <si>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</si>
  <si>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</si>
  <si>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</si>
  <si>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</si>
  <si>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</si>
  <si>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</si>
  <si>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</si>
  <si>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</si>
  <si>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</si>
  <si>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</si>
  <si>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</si>
  <si>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</si>
  <si>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</si>
  <si>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</si>
  <si>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</si>
  <si>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</si>
  <si>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</si>
  <si>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</si>
  <si>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</si>
  <si>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</si>
  <si>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</si>
  <si>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</si>
  <si>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</si>
  <si>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</si>
  <si>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</si>
  <si>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</si>
  <si>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</si>
  <si>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</si>
  <si>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</si>
  <si>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</si>
  <si>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</si>
  <si>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</si>
  <si>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</si>
  <si>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</si>
  <si>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</si>
  <si>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</si>
  <si>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</si>
  <si>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</si>
  <si>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</si>
  <si>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</si>
  <si>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</si>
  <si>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</si>
  <si>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</si>
  <si>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</si>
  <si>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</si>
  <si>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</si>
  <si>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</si>
  <si>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</si>
  <si>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</si>
  <si>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</si>
  <si>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</si>
  <si>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</si>
  <si>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</si>
  <si>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</si>
  <si>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</si>
  <si>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</si>
  <si>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</si>
  <si>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</si>
  <si>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</si>
  <si>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</si>
  <si>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</si>
  <si>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</si>
  <si>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</si>
  <si>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</si>
  <si>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</si>
  <si>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</si>
  <si>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</si>
  <si>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</si>
  <si>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</si>
  <si>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</si>
  <si>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</si>
  <si>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</si>
  <si>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</si>
  <si>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</si>
  <si>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</si>
  <si>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</si>
  <si>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</si>
  <si>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</si>
  <si>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</si>
  <si>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</si>
  <si>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</si>
  <si>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</si>
  <si>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</si>
  <si>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</si>
  <si>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</si>
  <si>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</si>
  <si>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</si>
  <si>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</si>
  <si>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</si>
  <si>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</si>
  <si>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</si>
  <si>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</si>
  <si>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</si>
  <si>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</si>
  <si>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</si>
  <si>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</si>
  <si>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</si>
  <si>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</si>
  <si>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</si>
  <si>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</si>
  <si>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</si>
  <si>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</si>
  <si>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</si>
  <si>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</si>
  <si>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</si>
  <si>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</si>
  <si>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</si>
  <si>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</si>
  <si>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</si>
  <si>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</si>
  <si>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</si>
  <si>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</si>
  <si>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</si>
  <si>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</si>
  <si>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</si>
  <si>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</si>
  <si>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</si>
  <si>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</si>
  <si>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</si>
  <si>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</si>
  <si>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</si>
  <si>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</si>
  <si>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</si>
  <si>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</si>
  <si>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</si>
  <si>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</si>
  <si>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</si>
  <si>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</si>
  <si>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</si>
  <si>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</si>
  <si>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</si>
  <si>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</si>
  <si>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</si>
  <si>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</si>
  <si>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</si>
  <si>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</si>
  <si>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</si>
  <si>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</si>
  <si>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</si>
  <si>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</si>
  <si>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</si>
  <si>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</si>
  <si>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</si>
  <si>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</si>
  <si>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</si>
  <si>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</si>
  <si>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</si>
  <si>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</si>
  <si>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</si>
  <si>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</si>
  <si>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</si>
  <si>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</si>
  <si>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</si>
  <si>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</si>
  <si>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</si>
  <si>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</si>
  <si>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</si>
  <si>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</si>
  <si>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</si>
  <si>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</si>
  <si>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</si>
  <si>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</si>
  <si>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</si>
  <si>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</si>
  <si>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</si>
  <si>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</si>
  <si>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</si>
  <si>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</si>
  <si>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</si>
  <si>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</si>
  <si>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</si>
  <si>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</si>
  <si>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</si>
  <si>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</si>
  <si>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</si>
  <si>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</si>
  <si>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</si>
  <si>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</si>
  <si>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</si>
  <si>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</si>
  <si>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</si>
  <si>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</si>
  <si>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</si>
  <si>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</si>
  <si>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</si>
  <si>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</si>
  <si>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</si>
  <si>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</si>
  <si>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</si>
  <si>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</si>
  <si>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</si>
  <si>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</si>
  <si>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</si>
  <si>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</si>
  <si>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</si>
  <si>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</si>
  <si>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</si>
  <si>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</si>
  <si>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</si>
  <si>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</si>
  <si>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</si>
  <si>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</si>
  <si>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</si>
  <si>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</si>
  <si>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</si>
  <si>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</si>
  <si>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</si>
  <si>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</si>
  <si>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</si>
  <si>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</si>
  <si>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</si>
  <si>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</si>
  <si>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</si>
  <si>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</si>
  <si>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</si>
  <si>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</si>
  <si>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</si>
  <si>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</si>
  <si>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</si>
  <si>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</si>
  <si>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</si>
  <si>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</si>
  <si>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</si>
  <si>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</si>
  <si>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</si>
  <si>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</si>
  <si>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</si>
  <si>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</si>
  <si>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</si>
  <si>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</si>
  <si>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</si>
  <si>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</si>
  <si>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</si>
  <si>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</si>
  <si>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</si>
  <si>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</si>
  <si>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</si>
  <si>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</si>
  <si>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</si>
  <si>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</si>
  <si>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</si>
  <si>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</si>
  <si>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</si>
  <si>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</si>
  <si>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</si>
  <si>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</si>
  <si>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</si>
  <si>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</si>
  <si>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</si>
  <si>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</si>
  <si>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</si>
  <si>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</si>
  <si>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</si>
  <si>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</si>
  <si>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</si>
  <si>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</si>
  <si>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</si>
  <si>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</si>
  <si>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</si>
  <si>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</si>
  <si>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</si>
  <si>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</si>
  <si>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</si>
  <si>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</si>
  <si>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</si>
  <si>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</si>
  <si>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</si>
  <si>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</si>
  <si>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</si>
  <si>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</si>
  <si>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</si>
  <si>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</si>
  <si>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</si>
  <si>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</si>
  <si>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</si>
  <si>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</si>
  <si>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</si>
  <si>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</si>
  <si>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</si>
  <si>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</si>
  <si>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</si>
  <si>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</si>
  <si>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</si>
  <si>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</si>
  <si>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</si>
  <si>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</si>
  <si>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</si>
  <si>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</si>
  <si>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</si>
  <si>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</si>
  <si>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</si>
  <si>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</si>
  <si>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</si>
  <si>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</si>
  <si>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</si>
  <si>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</si>
  <si>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</si>
  <si>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</si>
  <si>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</si>
  <si>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</si>
  <si>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</si>
  <si>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</si>
  <si>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</si>
  <si>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</si>
  <si>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</si>
  <si>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</si>
  <si>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</si>
  <si>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</si>
  <si>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</si>
  <si>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</si>
  <si>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</si>
  <si>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</si>
  <si>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</si>
  <si>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</si>
  <si>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</si>
  <si>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</si>
  <si>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</si>
  <si>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</si>
  <si>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</si>
  <si>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</si>
  <si>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</si>
  <si>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</si>
  <si>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</si>
  <si>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</si>
  <si>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</si>
  <si>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</si>
  <si>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</si>
  <si>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</si>
  <si>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</si>
  <si>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</si>
  <si>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</si>
  <si>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</si>
  <si>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</si>
  <si>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</si>
  <si>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</si>
  <si>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</si>
  <si>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</si>
  <si>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</si>
  <si>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</si>
  <si>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</si>
  <si>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</si>
  <si>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</si>
  <si>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</si>
  <si>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</si>
  <si>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</si>
  <si>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</si>
  <si>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</si>
  <si>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</si>
  <si>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</si>
  <si>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</si>
  <si>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</si>
  <si>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</si>
  <si>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</si>
  <si>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</si>
  <si>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</si>
  <si>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</si>
  <si>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</si>
  <si>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</si>
  <si>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</si>
  <si>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</si>
  <si>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</si>
  <si>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</si>
  <si>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</si>
  <si>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</si>
  <si>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</si>
  <si>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</si>
  <si>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</si>
  <si>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</si>
  <si>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</si>
  <si>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</si>
  <si>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</si>
  <si>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</si>
  <si>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</si>
  <si>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</si>
  <si>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</si>
  <si>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</si>
  <si>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</si>
  <si>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</si>
  <si>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</si>
  <si>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</si>
  <si>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</si>
  <si>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</si>
  <si>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</si>
  <si>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</si>
  <si>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</si>
  <si>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</si>
  <si>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</si>
  <si>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</si>
  <si>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</si>
  <si>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</si>
  <si>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</si>
  <si>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</si>
  <si>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</si>
  <si>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</si>
  <si>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</si>
  <si>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</si>
  <si>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</si>
  <si>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</si>
  <si>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</si>
  <si>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</si>
  <si>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</si>
  <si>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</si>
  <si>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</si>
  <si>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</si>
  <si>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</si>
  <si>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</si>
  <si>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</si>
  <si>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</si>
  <si>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</si>
  <si>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</si>
  <si>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</si>
  <si>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</si>
  <si>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</si>
  <si>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</si>
  <si>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</si>
  <si>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</si>
  <si>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</si>
  <si>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</si>
  <si>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</si>
  <si>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</si>
  <si>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</si>
  <si>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</si>
  <si>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</si>
  <si>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</si>
  <si>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</si>
  <si>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</si>
  <si>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</si>
  <si>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</si>
  <si>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</si>
  <si>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</si>
  <si>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</si>
  <si>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</si>
  <si>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</si>
  <si>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</si>
  <si>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</si>
  <si>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</si>
  <si>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</si>
  <si>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</si>
  <si>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</si>
  <si>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</si>
  <si>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</si>
  <si>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</si>
  <si>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</si>
  <si>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</si>
  <si>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</si>
  <si>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</si>
  <si>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</si>
  <si>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</si>
  <si>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</si>
  <si>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</si>
  <si>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</si>
  <si>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</si>
  <si>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</si>
  <si>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</si>
  <si>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</si>
  <si>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</si>
  <si>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</si>
  <si>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</si>
  <si>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</si>
  <si>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</si>
  <si>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</si>
  <si>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</si>
  <si>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</si>
  <si>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</si>
  <si>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</si>
  <si>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</si>
  <si>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</si>
  <si>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</si>
  <si>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</si>
  <si>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</si>
  <si>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</si>
  <si>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</si>
  <si>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</si>
  <si>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</si>
  <si>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</si>
  <si>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</si>
  <si>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</si>
  <si>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</si>
  <si>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</si>
  <si>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</si>
  <si>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</si>
  <si>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</si>
  <si>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</si>
  <si>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</si>
  <si>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</si>
  <si>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</si>
  <si>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</si>
  <si>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</si>
  <si>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</si>
  <si>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</si>
  <si>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</si>
  <si>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</si>
  <si>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</si>
  <si>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</si>
  <si>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</si>
  <si>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</si>
  <si>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</si>
  <si>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</si>
  <si>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</si>
  <si>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</si>
  <si>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</si>
  <si>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</si>
  <si>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</si>
  <si>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</si>
  <si>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</si>
  <si>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</si>
  <si>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</si>
  <si>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</si>
  <si>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</si>
  <si>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</si>
  <si>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</si>
  <si>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</si>
  <si>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</si>
  <si>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</si>
  <si>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</si>
  <si>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</si>
  <si>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</si>
  <si>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</si>
  <si>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</si>
  <si>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</si>
  <si>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</si>
  <si>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</si>
  <si>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</si>
  <si>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</si>
  <si>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</si>
  <si>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</si>
  <si>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</si>
  <si>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</si>
  <si>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</si>
  <si>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</si>
  <si>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</si>
  <si>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</si>
  <si>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</si>
  <si>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</si>
  <si>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</si>
  <si>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</si>
  <si>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</si>
  <si>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</si>
  <si>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</si>
  <si>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</si>
  <si>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</si>
  <si>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</si>
  <si>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</si>
  <si>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</si>
  <si>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</si>
  <si>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</si>
  <si>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</si>
  <si>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</si>
  <si>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</si>
  <si>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</si>
  <si>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</si>
  <si>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</si>
  <si>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</si>
  <si>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</si>
  <si>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</si>
  <si>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</si>
  <si>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</si>
  <si>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</si>
  <si>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</si>
  <si>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</si>
  <si>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</si>
  <si>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</si>
  <si>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</si>
  <si>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</si>
  <si>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</si>
  <si>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</si>
  <si>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</si>
  <si>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</si>
  <si>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</si>
  <si>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</si>
  <si>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</si>
  <si>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</si>
  <si>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</si>
  <si>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</si>
  <si>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</si>
  <si>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</si>
  <si>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</si>
  <si>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</si>
  <si>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</si>
  <si>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</si>
  <si>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</si>
  <si>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</si>
  <si>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</si>
  <si>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</si>
  <si>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</si>
  <si>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</si>
  <si>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</si>
  <si>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</si>
  <si>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</si>
  <si>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</si>
  <si>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</si>
  <si>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</si>
  <si>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</si>
  <si>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</si>
  <si>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</si>
  <si>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</si>
  <si>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</si>
  <si>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</si>
  <si>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</si>
  <si>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</si>
  <si>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</si>
  <si>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</si>
  <si>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</si>
  <si>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</si>
  <si>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</si>
  <si>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</si>
  <si>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</si>
  <si>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</si>
  <si>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</si>
  <si>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</si>
  <si>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</si>
  <si>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</si>
  <si>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</si>
  <si>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</si>
  <si>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</si>
  <si>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</si>
  <si>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</si>
  <si>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</si>
  <si>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</si>
  <si>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</si>
  <si>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</si>
  <si>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</si>
  <si>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</si>
  <si>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</si>
  <si>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</si>
  <si>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</si>
  <si>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</si>
  <si>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</si>
  <si>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</si>
  <si>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</si>
  <si>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</si>
  <si>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</si>
  <si>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</si>
  <si>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</si>
  <si>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</si>
  <si>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</si>
  <si>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</si>
  <si>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</si>
  <si>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</si>
  <si>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</si>
  <si>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</si>
  <si>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</si>
  <si>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</si>
  <si>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</si>
  <si>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</si>
  <si>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</si>
  <si>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</si>
  <si>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</si>
  <si>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</si>
  <si>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</si>
  <si>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</si>
  <si>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</si>
  <si>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</si>
  <si>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</si>
  <si>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</si>
  <si>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</si>
  <si>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</si>
  <si>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</si>
  <si>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</si>
  <si>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</si>
  <si>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</si>
  <si>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</si>
  <si>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</si>
  <si>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</si>
  <si>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</si>
  <si>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</si>
  <si>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</si>
  <si>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</si>
  <si>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</si>
  <si>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</si>
  <si>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</si>
  <si>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</si>
  <si>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</si>
  <si>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</si>
  <si>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</si>
  <si>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</si>
  <si>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</si>
  <si>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</si>
  <si>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</si>
  <si>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</si>
  <si>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</si>
  <si>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</si>
  <si>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</si>
  <si>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</si>
  <si>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</si>
  <si>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</si>
  <si>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</si>
  <si>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</si>
  <si>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</si>
  <si>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</si>
  <si>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</si>
  <si>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</si>
  <si>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</si>
  <si>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</si>
  <si>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</si>
  <si>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</si>
  <si>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</si>
  <si>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</si>
  <si>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</si>
  <si>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</si>
  <si>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</si>
  <si>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</si>
  <si>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</si>
  <si>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</si>
  <si>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</si>
  <si>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</si>
  <si>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</si>
  <si>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</si>
  <si>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</si>
  <si>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</si>
  <si>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</si>
  <si>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</si>
  <si>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</si>
  <si>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</si>
  <si>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</si>
  <si>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</si>
  <si>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</si>
  <si>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</si>
  <si>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</si>
  <si>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</si>
  <si>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</si>
  <si>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</si>
  <si>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</si>
  <si>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</si>
  <si>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</si>
  <si>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</si>
  <si>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</si>
  <si>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</si>
  <si>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</si>
  <si>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</si>
  <si>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</si>
  <si>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</si>
  <si>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</si>
  <si>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</si>
  <si>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</si>
  <si>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</si>
  <si>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</si>
  <si>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</si>
  <si>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</si>
  <si>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</si>
  <si>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</si>
  <si>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</si>
  <si>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</si>
  <si>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</si>
  <si>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</si>
  <si>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</si>
  <si>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</si>
  <si>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</si>
  <si>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</si>
  <si>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</si>
  <si>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</si>
  <si>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</si>
  <si>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</si>
  <si>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</si>
  <si>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</si>
  <si>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</si>
  <si>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</si>
  <si>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</si>
  <si>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</si>
  <si>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</si>
  <si>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</si>
  <si>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</si>
  <si>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</si>
  <si>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</si>
  <si>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</si>
  <si>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</si>
  <si>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</si>
  <si>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</si>
  <si>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</si>
  <si>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</si>
  <si>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</si>
  <si>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</si>
  <si>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</si>
  <si>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</si>
  <si>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</si>
  <si>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</si>
  <si>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</si>
  <si>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</si>
  <si>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</si>
  <si>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</si>
  <si>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</si>
  <si>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</si>
  <si>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</si>
  <si>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</si>
  <si>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</si>
  <si>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</si>
  <si>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</si>
  <si>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</si>
  <si>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</si>
  <si>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</si>
  <si>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</si>
  <si>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</si>
  <si>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</si>
  <si>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</si>
  <si>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</si>
  <si>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</si>
  <si>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</si>
  <si>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</si>
  <si>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</si>
  <si>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</si>
  <si>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</si>
  <si>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</si>
  <si>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</si>
  <si>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</si>
  <si>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</si>
  <si>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</si>
  <si>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</si>
  <si>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</si>
  <si>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</si>
  <si>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</si>
  <si>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</si>
  <si>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</si>
  <si>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</si>
  <si>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</si>
  <si>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</si>
  <si>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</si>
  <si>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</si>
  <si>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</si>
  <si>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</si>
  <si>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</si>
  <si>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</si>
  <si>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</si>
  <si>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</si>
  <si>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</si>
  <si>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</si>
  <si>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</si>
  <si>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</si>
  <si>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</si>
  <si>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</si>
  <si>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</si>
  <si>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</si>
  <si>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</si>
  <si>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</si>
  <si>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</si>
  <si>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</si>
  <si>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</si>
  <si>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</si>
  <si>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</si>
  <si>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</si>
  <si>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</si>
  <si>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</si>
  <si>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</si>
  <si>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</si>
  <si>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</si>
  <si>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</si>
  <si>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</si>
  <si>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</si>
  <si>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</si>
  <si>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</si>
  <si>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</si>
  <si>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</si>
  <si>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</si>
  <si>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</si>
  <si>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</si>
  <si>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</si>
  <si>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</si>
  <si>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</si>
  <si>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</si>
  <si>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</si>
  <si>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</si>
  <si>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</si>
  <si>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</si>
  <si>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</si>
  <si>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</si>
  <si>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</si>
  <si>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</si>
  <si>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</si>
  <si>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</si>
  <si>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</si>
  <si>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</si>
  <si>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</si>
  <si>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</si>
  <si>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</si>
  <si>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</si>
  <si>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</si>
  <si>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</si>
  <si>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</si>
  <si>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</si>
  <si>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</si>
  <si>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</si>
  <si>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</si>
  <si>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</si>
  <si>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</si>
  <si>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</si>
  <si>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</si>
  <si>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</si>
  <si>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</si>
  <si>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</si>
  <si>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</si>
  <si>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</si>
  <si>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</si>
  <si>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</si>
  <si>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</si>
  <si>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</si>
  <si>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</si>
  <si>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</si>
  <si>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</si>
  <si>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</si>
  <si>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</si>
  <si>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</si>
  <si>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</si>
  <si>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</si>
  <si>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</si>
  <si>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</si>
  <si>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</si>
  <si>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</si>
  <si>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</si>
  <si>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</si>
  <si>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</si>
  <si>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</si>
  <si>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</si>
  <si>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</si>
  <si>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</si>
  <si>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</si>
  <si>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</si>
  <si>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</si>
  <si>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</si>
  <si>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</si>
  <si>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</si>
  <si>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</si>
  <si>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</si>
  <si>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</si>
  <si>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</si>
  <si>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</si>
  <si>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</si>
  <si>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</si>
  <si>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</si>
  <si>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</si>
  <si>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</si>
  <si>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</si>
  <si>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</si>
  <si>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</si>
  <si>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</si>
  <si>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</si>
  <si>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</si>
  <si>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</si>
  <si>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</si>
  <si>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</si>
  <si>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</si>
  <si>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</si>
  <si>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</si>
  <si>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</si>
  <si>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</si>
  <si>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</si>
  <si>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</si>
  <si>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</si>
  <si>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</si>
  <si>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</si>
  <si>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</si>
  <si>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</si>
  <si>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</si>
  <si>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</si>
  <si>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</si>
  <si>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</si>
  <si>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</si>
  <si>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</si>
  <si>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</si>
  <si>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</si>
  <si>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</si>
  <si>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</si>
  <si>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</si>
  <si>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</si>
  <si>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</si>
  <si>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</si>
  <si>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</si>
  <si>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</si>
  <si>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</si>
  <si>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</si>
  <si>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</si>
  <si>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</si>
  <si>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</si>
  <si>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</si>
  <si>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</si>
  <si>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</si>
  <si>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</si>
  <si>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</si>
  <si>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</si>
  <si>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</si>
  <si>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</si>
  <si>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</si>
  <si>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</si>
  <si>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</si>
  <si>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</si>
  <si>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</si>
  <si>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</si>
  <si>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</si>
  <si>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</si>
  <si>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</si>
  <si>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</si>
  <si>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</si>
  <si>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</si>
  <si>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</si>
  <si>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</si>
  <si>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</si>
  <si>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</si>
  <si>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</si>
  <si>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</si>
  <si>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</si>
  <si>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</si>
  <si>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</si>
  <si>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</si>
  <si>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</si>
  <si>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</si>
  <si>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</si>
  <si>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</si>
  <si>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</si>
  <si>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</si>
  <si>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</si>
  <si>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</si>
  <si>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</si>
  <si>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</si>
  <si>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</si>
  <si>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</si>
  <si>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</si>
  <si>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</si>
  <si>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</si>
  <si>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</si>
  <si>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</si>
  <si>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</si>
  <si>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</si>
  <si>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</si>
  <si>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</si>
  <si>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</si>
  <si>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</si>
  <si>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</si>
  <si>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</si>
  <si>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</si>
  <si>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</si>
  <si>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</si>
  <si>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</si>
  <si>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</si>
  <si>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</si>
  <si>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</si>
  <si>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</si>
  <si>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</si>
  <si>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</si>
  <si>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</si>
  <si>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</si>
  <si>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</si>
  <si>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</si>
  <si>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</si>
  <si>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</si>
  <si>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</si>
  <si>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</si>
  <si>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</si>
  <si>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</si>
  <si>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</si>
  <si>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</si>
  <si>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</si>
  <si>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</si>
  <si>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</si>
  <si>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</si>
  <si>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</si>
  <si>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</si>
  <si>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</si>
  <si>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</si>
  <si>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</si>
  <si>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</si>
  <si>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</si>
  <si>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</si>
  <si>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</si>
  <si>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</si>
  <si>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</si>
  <si>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</si>
  <si>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</si>
  <si>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</si>
  <si>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</si>
  <si>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</si>
  <si>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</si>
  <si>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</si>
  <si>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</si>
  <si>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</si>
  <si>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</si>
  <si>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</si>
  <si>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</si>
  <si>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</si>
  <si>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</si>
  <si>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</si>
  <si>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</si>
  <si>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</si>
  <si>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</si>
  <si>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</si>
  <si>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</si>
  <si>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</si>
  <si>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</si>
  <si>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</si>
  <si>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</si>
  <si>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</si>
  <si>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</si>
  <si>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</si>
  <si>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</si>
  <si>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</si>
  <si>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</si>
  <si>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</si>
  <si>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</si>
  <si>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</si>
  <si>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</si>
  <si>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</si>
  <si>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</si>
  <si>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</si>
  <si>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</si>
  <si>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</si>
  <si>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</si>
  <si>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</si>
  <si>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</si>
  <si>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</si>
  <si>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</si>
  <si>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</si>
  <si>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</si>
  <si>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</si>
  <si>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</si>
  <si>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</si>
  <si>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</si>
  <si>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</si>
  <si>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</si>
  <si>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</si>
  <si>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</si>
  <si>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</si>
  <si>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</si>
  <si>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</si>
  <si>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</si>
  <si>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</si>
  <si>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</si>
  <si>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</si>
  <si>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</si>
  <si>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</si>
  <si>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</si>
  <si>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</si>
  <si>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</si>
  <si>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</si>
  <si>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</si>
  <si>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</si>
  <si>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</si>
  <si>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</si>
  <si>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</si>
  <si>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</si>
  <si>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</si>
  <si>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</si>
  <si>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</si>
  <si>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</si>
  <si>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</si>
  <si>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</si>
  <si>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</si>
  <si>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</si>
  <si>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</si>
  <si>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</si>
  <si>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</si>
  <si>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</si>
  <si>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</si>
  <si>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</si>
  <si>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</si>
  <si>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</si>
  <si>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</si>
  <si>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</si>
  <si>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</si>
  <si>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</si>
  <si>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</si>
  <si>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</si>
  <si>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</si>
  <si>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</si>
  <si>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</si>
  <si>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</si>
  <si>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</si>
  <si>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</si>
  <si>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</si>
  <si>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</si>
  <si>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</si>
  <si>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</si>
  <si>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</si>
  <si>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</si>
  <si>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</si>
  <si>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</si>
  <si>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</si>
  <si>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</si>
  <si>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</si>
  <si>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</si>
  <si>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</si>
  <si>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</si>
  <si>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</si>
  <si>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</si>
  <si>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</si>
  <si>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</si>
  <si>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</si>
  <si>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</si>
  <si>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</si>
  <si>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</si>
  <si>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</si>
  <si>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</si>
  <si>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</si>
  <si>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</si>
  <si>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</si>
  <si>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</si>
  <si>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</si>
  <si>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</si>
  <si>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</si>
  <si>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</si>
  <si>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</si>
  <si>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</si>
  <si>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</si>
  <si>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</si>
  <si>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</si>
  <si>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</si>
  <si>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</si>
  <si>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</si>
  <si>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</si>
  <si>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</si>
  <si>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</si>
  <si>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</si>
  <si>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</si>
  <si>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</si>
  <si>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</si>
  <si>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</si>
  <si>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</si>
  <si>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</si>
  <si>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</si>
  <si>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</si>
  <si>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</si>
  <si>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</si>
  <si>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</si>
  <si>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</si>
  <si>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</si>
  <si>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</si>
  <si>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</si>
  <si>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</si>
  <si>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</si>
  <si>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</si>
  <si>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</si>
  <si>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</si>
  <si>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</si>
  <si>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</si>
  <si>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</si>
  <si>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</si>
  <si>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</si>
  <si>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</si>
  <si>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</si>
  <si>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</si>
  <si>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</si>
  <si>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</si>
  <si>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</si>
  <si>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</si>
  <si>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</si>
  <si>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</si>
  <si>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</si>
  <si>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</si>
  <si>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</si>
  <si>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</si>
  <si>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</si>
  <si>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</si>
  <si>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</si>
  <si>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</si>
  <si>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</si>
  <si>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</si>
  <si>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</si>
  <si>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</si>
  <si>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</si>
  <si>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</si>
  <si>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</si>
  <si>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</si>
  <si>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</si>
  <si>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</si>
  <si>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</si>
  <si>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</si>
  <si>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</si>
  <si>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</si>
  <si>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</si>
  <si>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</si>
  <si>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</si>
  <si>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</si>
  <si>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</si>
  <si>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</si>
  <si>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</si>
  <si>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</si>
  <si>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</si>
  <si>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</si>
  <si>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</si>
  <si>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</si>
  <si>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</si>
  <si>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</si>
  <si>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</si>
  <si>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</si>
  <si>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</si>
  <si>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</si>
  <si>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</si>
  <si>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</si>
  <si>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</si>
  <si>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</si>
  <si>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</si>
  <si>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</si>
  <si>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</si>
  <si>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</si>
  <si>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</si>
  <si>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</si>
  <si>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</si>
  <si>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</si>
  <si>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</si>
  <si>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</si>
  <si>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</si>
  <si>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</si>
  <si>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</si>
  <si>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</si>
  <si>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</si>
  <si>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</si>
  <si>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</si>
  <si>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</si>
  <si>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</si>
  <si>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</si>
  <si>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</si>
  <si>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</si>
  <si>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</si>
  <si>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</si>
  <si>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</si>
  <si>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</si>
  <si>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</si>
  <si>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</si>
  <si>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</si>
  <si>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</si>
  <si>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</si>
  <si>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</si>
  <si>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</si>
  <si>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</si>
  <si>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</si>
  <si>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</si>
  <si>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</si>
  <si>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</si>
  <si>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</si>
  <si>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</si>
  <si>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</si>
  <si>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</si>
  <si>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</si>
  <si>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</si>
  <si>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</si>
  <si>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</si>
  <si>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</si>
  <si>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</si>
  <si>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</si>
  <si>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</si>
  <si>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</si>
  <si>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</si>
  <si>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</si>
  <si>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</si>
  <si>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</si>
  <si>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</si>
  <si>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</si>
  <si>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</si>
  <si>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</si>
  <si>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</si>
  <si>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</si>
  <si>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</si>
  <si>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</si>
  <si>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</si>
  <si>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</si>
  <si>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</si>
  <si>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</si>
  <si>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</si>
  <si>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</si>
  <si>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</si>
  <si>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</si>
  <si>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</si>
  <si>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</si>
  <si>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</si>
  <si>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</si>
  <si>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</si>
  <si>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</si>
  <si>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</si>
  <si>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</si>
  <si>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</si>
  <si>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</si>
  <si>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</si>
  <si>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</si>
  <si>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</si>
  <si>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</si>
  <si>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</si>
  <si>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</si>
  <si>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</si>
  <si>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</si>
  <si>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</si>
  <si>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</si>
  <si>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</si>
  <si>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</si>
  <si>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</si>
  <si>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</si>
  <si>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</si>
  <si>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</si>
  <si>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</si>
  <si>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</si>
  <si>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</si>
  <si>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</si>
  <si>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</si>
  <si>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</si>
  <si>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</si>
  <si>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</si>
  <si>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</si>
  <si>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</si>
  <si>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</si>
  <si>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</si>
  <si>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</si>
  <si>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</si>
  <si>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</si>
  <si>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</si>
  <si>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</si>
  <si>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</si>
  <si>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</si>
  <si>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</si>
  <si>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</si>
  <si>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</si>
  <si>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</si>
  <si>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</si>
  <si>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</si>
  <si>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</si>
  <si>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</si>
  <si>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</si>
  <si>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</si>
  <si>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</si>
  <si>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</si>
  <si>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</si>
  <si>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</si>
  <si>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</si>
  <si>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</si>
  <si>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</si>
  <si>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</si>
  <si>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</si>
  <si>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</si>
  <si>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</si>
  <si>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</si>
  <si>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</si>
  <si>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</si>
  <si>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</si>
  <si>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</si>
  <si>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</si>
  <si>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</si>
  <si>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</si>
  <si>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</si>
  <si>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</si>
  <si>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</si>
  <si>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</si>
  <si>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</si>
  <si>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</si>
  <si>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</si>
  <si>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</si>
  <si>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</si>
  <si>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</si>
  <si>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</si>
  <si>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</si>
  <si>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</si>
  <si>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</si>
  <si>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</si>
  <si>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</si>
  <si>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</si>
  <si>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</si>
  <si>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</si>
  <si>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</si>
  <si>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</si>
  <si>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</si>
  <si>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</si>
  <si>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</si>
  <si>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</si>
  <si>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</si>
  <si>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</si>
  <si>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</si>
  <si>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</si>
  <si>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</si>
  <si>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</si>
  <si>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</si>
  <si>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</si>
  <si>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</si>
  <si>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</si>
  <si>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</si>
  <si>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</si>
  <si>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</si>
  <si>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</si>
  <si>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</si>
  <si>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</si>
  <si>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</si>
  <si>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</si>
  <si>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</si>
  <si>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</si>
  <si>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</si>
  <si>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</si>
  <si>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</si>
  <si>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</si>
  <si>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</si>
  <si>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</si>
  <si>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</si>
  <si>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</si>
  <si>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</si>
  <si>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</si>
  <si>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</si>
  <si>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</si>
  <si>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</si>
  <si>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</si>
  <si>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</si>
  <si>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</si>
  <si>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</si>
  <si>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</si>
  <si>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</si>
  <si>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</si>
  <si>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</si>
  <si>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</si>
  <si>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</si>
  <si>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</si>
  <si>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</si>
  <si>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</si>
  <si>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</si>
  <si>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</si>
  <si>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</si>
  <si>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</si>
  <si>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</si>
  <si>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</si>
  <si>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</si>
  <si>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</si>
  <si>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</si>
  <si>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</si>
  <si>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</si>
  <si>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</si>
  <si>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</si>
  <si>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</si>
  <si>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</si>
  <si>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</si>
  <si>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</si>
  <si>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</si>
  <si>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</si>
  <si>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</si>
  <si>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</si>
  <si>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</si>
  <si>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</si>
  <si>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</si>
  <si>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</si>
  <si>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</si>
  <si>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</si>
  <si>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</si>
  <si>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</si>
  <si>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</si>
  <si>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</si>
  <si>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</si>
  <si>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</si>
  <si>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</si>
  <si>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</si>
  <si>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</si>
  <si>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</si>
  <si>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</si>
  <si>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</si>
  <si>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</si>
  <si>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</si>
  <si>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</si>
  <si>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</si>
  <si>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</si>
  <si>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</si>
  <si>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</si>
  <si>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</si>
  <si>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</si>
  <si>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</si>
  <si>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</si>
  <si>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</si>
  <si>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</si>
  <si>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</si>
  <si>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</si>
  <si>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</si>
  <si>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</si>
  <si>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</si>
  <si>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</si>
  <si>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</si>
  <si>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</si>
  <si>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</si>
  <si>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</si>
  <si>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</si>
  <si>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</si>
  <si>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</si>
  <si>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</si>
  <si>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</si>
  <si>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</si>
  <si>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</si>
  <si>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</si>
  <si>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</si>
  <si>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</si>
  <si>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</si>
  <si>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</si>
  <si>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</si>
  <si>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</si>
  <si>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</si>
  <si>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</si>
  <si>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</si>
  <si>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</si>
  <si>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</si>
  <si>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</si>
  <si>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</si>
  <si>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</si>
  <si>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</si>
  <si>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</si>
  <si>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</si>
  <si>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</si>
  <si>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</si>
  <si>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</si>
  <si>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</si>
  <si>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</si>
  <si>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</si>
  <si>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</si>
  <si>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</si>
  <si>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</si>
  <si>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</si>
  <si>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</si>
  <si>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</si>
  <si>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</si>
  <si>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</si>
  <si>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</si>
  <si>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</si>
  <si>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</si>
  <si>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</si>
  <si>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</si>
  <si>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</si>
  <si>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</si>
  <si>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</si>
  <si>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</si>
  <si>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</si>
  <si>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</si>
  <si>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</si>
  <si>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</si>
  <si>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</si>
  <si>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</si>
  <si>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</si>
  <si>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</si>
  <si>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</si>
  <si>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</si>
  <si>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</si>
  <si>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</si>
  <si>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</si>
  <si>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</si>
  <si>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</si>
  <si>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</si>
  <si>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</si>
  <si>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</si>
  <si>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</si>
  <si>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</si>
  <si>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</si>
  <si>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</si>
  <si>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</si>
  <si>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</si>
  <si>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</si>
  <si>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</si>
  <si>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</si>
  <si>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</si>
  <si>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</si>
  <si>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</si>
  <si>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</si>
  <si>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</si>
  <si>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</si>
  <si>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</si>
  <si>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</si>
  <si>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</si>
  <si>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</si>
  <si>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</si>
  <si>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</si>
  <si>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</si>
  <si>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</si>
  <si>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</si>
  <si>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</si>
  <si>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</si>
  <si>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</si>
  <si>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</si>
  <si>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</si>
  <si>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</si>
  <si>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</si>
  <si>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</si>
  <si>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</si>
  <si>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</si>
  <si>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</si>
  <si>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</si>
  <si>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</si>
  <si>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</si>
  <si>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</si>
  <si>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</si>
  <si>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</si>
  <si>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</si>
  <si>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</si>
  <si>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</si>
  <si>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</si>
  <si>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</si>
  <si>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</si>
  <si>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</si>
  <si>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</si>
  <si>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</si>
  <si>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</si>
  <si>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</si>
  <si>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</si>
  <si>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</si>
  <si>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</si>
  <si>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</si>
  <si>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</si>
  <si>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</si>
  <si>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</si>
  <si>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</si>
  <si>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</si>
  <si>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</si>
  <si>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</si>
  <si>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</si>
  <si>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</si>
  <si>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</si>
  <si>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</si>
  <si>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</si>
  <si>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</si>
  <si>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</si>
  <si>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</si>
  <si>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</si>
  <si>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</si>
  <si>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</si>
  <si>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</si>
  <si>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</si>
  <si>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</si>
  <si>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</si>
  <si>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</si>
  <si>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</si>
  <si>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</si>
  <si>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</si>
  <si>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</si>
  <si>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</si>
  <si>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</si>
  <si>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</si>
  <si>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</si>
  <si>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</si>
  <si>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</si>
  <si>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</si>
  <si>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</si>
  <si>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</si>
  <si>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</si>
  <si>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</si>
  <si>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</si>
  <si>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</si>
  <si>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</si>
  <si>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</si>
  <si>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</si>
  <si>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</si>
  <si>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</si>
  <si>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</si>
  <si>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</si>
  <si>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</si>
  <si>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</si>
  <si>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</si>
  <si>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</si>
  <si>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</si>
  <si>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</si>
  <si>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</si>
  <si>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</si>
  <si>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</si>
  <si>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</si>
  <si>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</si>
  <si>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</si>
  <si>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</si>
  <si>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</si>
  <si>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</si>
  <si>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</si>
  <si>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</si>
  <si>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</si>
  <si>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</si>
  <si>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</si>
  <si>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</si>
  <si>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</si>
  <si>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</si>
  <si>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</si>
  <si>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</si>
  <si>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</si>
  <si>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</si>
  <si>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</si>
  <si>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</si>
  <si>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</si>
  <si>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</si>
  <si>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</si>
  <si>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</si>
  <si>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</si>
  <si>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</si>
  <si>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</si>
  <si>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</si>
  <si>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</si>
  <si>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</si>
  <si>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</si>
  <si>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</si>
  <si>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</si>
  <si>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</si>
  <si>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</si>
  <si>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</si>
  <si>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</si>
  <si>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</si>
  <si>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</si>
  <si>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</si>
  <si>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</si>
  <si>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</si>
  <si>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</si>
  <si>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</si>
  <si>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</si>
  <si>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</si>
  <si>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</si>
  <si>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</si>
  <si>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</si>
  <si>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</si>
  <si>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</si>
  <si>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</si>
  <si>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</si>
  <si>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</si>
  <si>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</si>
  <si>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</si>
  <si>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</si>
  <si>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</si>
  <si>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</si>
  <si>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</si>
  <si>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</si>
  <si>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</si>
  <si>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</si>
  <si>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</si>
  <si>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</si>
  <si>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</si>
  <si>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</si>
  <si>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</si>
  <si>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</si>
  <si>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</si>
  <si>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</si>
  <si>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</si>
  <si>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</si>
  <si>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</si>
  <si>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</si>
  <si>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</si>
  <si>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</si>
  <si>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</si>
  <si>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</si>
  <si>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</si>
  <si>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</si>
  <si>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</si>
  <si>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</si>
  <si>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</si>
  <si>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</si>
  <si>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</si>
  <si>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</si>
  <si>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</si>
  <si>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</si>
  <si>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</si>
  <si>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</si>
  <si>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</si>
  <si>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</si>
  <si>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</si>
  <si>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</si>
  <si>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</si>
  <si>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</si>
  <si>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</si>
  <si>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</si>
  <si>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</si>
  <si>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</si>
  <si>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</si>
  <si>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</si>
  <si>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</si>
  <si>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</si>
  <si>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</si>
  <si>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</si>
  <si>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</si>
  <si>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</si>
  <si>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</si>
  <si>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</si>
  <si>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</si>
  <si>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</si>
  <si>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</si>
  <si>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</si>
  <si>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</si>
  <si>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</si>
  <si>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</si>
  <si>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</si>
  <si>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</si>
  <si>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</si>
  <si>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</si>
  <si>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</si>
  <si>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</si>
  <si>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</si>
  <si>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</si>
  <si>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</si>
  <si>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</si>
  <si>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</si>
  <si>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</si>
  <si>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</si>
  <si>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</si>
  <si>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</si>
  <si>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</si>
  <si>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</si>
  <si>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</si>
  <si>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</si>
  <si>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</si>
  <si>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</si>
  <si>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</si>
  <si>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</si>
  <si>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</si>
  <si>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</si>
  <si>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</si>
  <si>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</si>
  <si>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</si>
  <si>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</si>
  <si>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</si>
  <si>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</si>
  <si>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</si>
  <si>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</si>
  <si>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</si>
  <si>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</si>
  <si>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</si>
  <si>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</si>
  <si>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</si>
  <si>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</si>
  <si>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</si>
  <si>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</si>
  <si>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</si>
  <si>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</si>
  <si>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</si>
  <si>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</si>
  <si>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</si>
  <si>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</si>
  <si>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</si>
  <si>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</si>
  <si>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</si>
  <si>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</si>
  <si>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</si>
  <si>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</si>
  <si>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</si>
  <si>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</si>
  <si>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</si>
  <si>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</si>
  <si>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</si>
  <si>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</si>
  <si>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</si>
  <si>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</si>
  <si>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</si>
  <si>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</si>
  <si>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</si>
  <si>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</si>
  <si>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</si>
  <si>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</si>
  <si>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</si>
  <si>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</si>
  <si>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</si>
  <si>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</si>
  <si>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</si>
  <si>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</si>
  <si>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</si>
  <si>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</si>
  <si>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</si>
  <si>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</si>
  <si>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</si>
  <si>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</si>
  <si>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</si>
  <si>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</si>
  <si>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</si>
  <si>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</si>
  <si>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</si>
  <si>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</si>
  <si>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</si>
  <si>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</si>
  <si>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</si>
  <si>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</si>
  <si>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</si>
  <si>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</si>
  <si>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</si>
  <si>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</si>
  <si>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</si>
  <si>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</si>
  <si>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</si>
  <si>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</si>
  <si>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</si>
  <si>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</si>
  <si>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</si>
  <si>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</si>
  <si>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</si>
  <si>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</si>
  <si>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</si>
  <si>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</si>
  <si>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</si>
  <si>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</si>
  <si>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</si>
  <si>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</si>
  <si>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</si>
  <si>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</si>
  <si>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</si>
  <si>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</si>
  <si>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</si>
  <si>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</si>
  <si>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</si>
  <si>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</si>
  <si>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</si>
  <si>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</si>
  <si>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</si>
  <si>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</si>
  <si>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</si>
  <si>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</si>
  <si>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</si>
  <si>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</si>
  <si>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</si>
  <si>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</si>
  <si>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</si>
  <si>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</si>
  <si>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</si>
  <si>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</si>
  <si>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</si>
  <si>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</si>
  <si>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</si>
  <si>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</si>
  <si>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</si>
  <si>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</si>
  <si>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</si>
  <si>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</si>
  <si>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</si>
  <si>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</si>
  <si>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</si>
  <si>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</si>
  <si>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</si>
  <si>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</si>
  <si>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</si>
  <si>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</si>
  <si>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</si>
  <si>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</si>
  <si>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</si>
  <si>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</si>
  <si>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</si>
  <si>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</si>
  <si>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</si>
  <si>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</si>
  <si>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</si>
  <si>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</si>
  <si>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</si>
  <si>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</si>
  <si>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</si>
  <si>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</si>
  <si>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</si>
  <si>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</si>
  <si>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</si>
  <si>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</si>
  <si>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</si>
  <si>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</si>
  <si>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</si>
  <si>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</si>
  <si>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</si>
  <si>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</si>
  <si>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</si>
  <si>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</si>
  <si>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</si>
  <si>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</si>
  <si>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</si>
  <si>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</si>
  <si>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</si>
  <si>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</si>
  <si>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</si>
  <si>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</si>
  <si>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</si>
  <si>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</si>
  <si>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</si>
  <si>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</si>
  <si>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</si>
  <si>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</si>
  <si>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</si>
  <si>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</si>
  <si>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</si>
  <si>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</si>
  <si>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</si>
  <si>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</si>
  <si>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</si>
  <si>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</si>
  <si>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</si>
  <si>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</si>
  <si>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</si>
  <si>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</si>
  <si>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</si>
  <si>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</si>
  <si>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</si>
  <si>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</si>
  <si>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</si>
  <si>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</si>
  <si>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</si>
  <si>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</si>
  <si>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</si>
  <si>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</si>
  <si>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</si>
  <si>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</si>
  <si>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</si>
  <si>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</si>
  <si>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</si>
  <si>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</si>
  <si>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</si>
  <si>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</si>
  <si>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</si>
  <si>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</si>
  <si>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</si>
  <si>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</si>
  <si>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</si>
  <si>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</si>
  <si>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</si>
  <si>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</si>
  <si>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</si>
  <si>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</si>
  <si>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</si>
  <si>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</si>
  <si>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</si>
  <si>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</si>
  <si>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</si>
  <si>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</si>
  <si>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</si>
  <si>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</si>
  <si>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</si>
  <si>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</si>
  <si>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</si>
  <si>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</si>
  <si>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</si>
  <si>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</si>
  <si>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</si>
  <si>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</si>
  <si>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</si>
  <si>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</si>
  <si>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</si>
  <si>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</si>
  <si>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</si>
  <si>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</si>
  <si>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</si>
  <si>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</si>
  <si>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</si>
  <si>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</si>
  <si>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</si>
  <si>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</si>
  <si>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</si>
  <si>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</si>
  <si>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</si>
  <si>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</si>
  <si>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</si>
  <si>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</si>
  <si>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</si>
  <si>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</si>
  <si>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</si>
  <si>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</si>
  <si>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</si>
  <si>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</si>
  <si>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</si>
  <si>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</si>
  <si>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</si>
  <si>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</si>
  <si>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</si>
  <si>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</si>
  <si>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</si>
  <si>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</si>
  <si>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</si>
  <si>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</si>
  <si>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</si>
  <si>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</si>
  <si>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</si>
  <si>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</si>
  <si>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</si>
  <si>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</si>
  <si>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</si>
  <si>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</si>
  <si>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</si>
  <si>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</si>
  <si>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</si>
  <si>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</si>
  <si>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</si>
  <si>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</si>
  <si>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</si>
  <si>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</si>
  <si>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</si>
  <si>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</si>
  <si>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</si>
  <si>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</si>
  <si>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</si>
  <si>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</si>
  <si>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</si>
  <si>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</si>
  <si>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</si>
  <si>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</si>
  <si>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</si>
  <si>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</si>
  <si>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</si>
  <si>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</si>
  <si>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</si>
  <si>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</si>
  <si>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</si>
  <si>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</si>
  <si>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</si>
  <si>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</si>
  <si>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</si>
  <si>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</si>
  <si>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</si>
  <si>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</si>
  <si>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</si>
  <si>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</si>
  <si>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</si>
  <si>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</si>
  <si>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</si>
  <si>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</si>
  <si>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</si>
  <si>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</si>
  <si>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</si>
  <si>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</si>
  <si>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</si>
  <si>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</si>
  <si>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</si>
  <si>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</si>
  <si>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</si>
  <si>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</si>
  <si>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</si>
  <si>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</si>
  <si>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</si>
  <si>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</si>
  <si>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</si>
  <si>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</si>
  <si>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</si>
  <si>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</si>
  <si>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</si>
  <si>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</si>
  <si>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</si>
  <si>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</si>
  <si>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</si>
  <si>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</si>
  <si>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</si>
  <si>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</si>
  <si>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</si>
  <si>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</si>
  <si>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</si>
  <si>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</si>
  <si>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</si>
  <si>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</si>
  <si>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</si>
  <si>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</si>
  <si>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</si>
  <si>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</si>
  <si>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</si>
  <si>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</si>
  <si>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</si>
  <si>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</si>
  <si>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</si>
  <si>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</si>
  <si>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</si>
  <si>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</si>
  <si>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</si>
  <si>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</si>
  <si>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</si>
  <si>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</si>
  <si>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</si>
  <si>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</si>
  <si>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</si>
  <si>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</si>
  <si>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</si>
  <si>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</si>
  <si>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</si>
  <si>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</si>
  <si>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</si>
  <si>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</si>
  <si>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</si>
  <si>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</si>
  <si>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</si>
  <si>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</si>
  <si>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</si>
  <si>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</si>
  <si>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</si>
  <si>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</si>
  <si>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</si>
  <si>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</si>
  <si>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</si>
  <si>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</si>
  <si>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</si>
  <si>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</si>
  <si>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</si>
  <si>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</si>
  <si>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</si>
  <si>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</si>
  <si>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</si>
  <si>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</si>
  <si>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</si>
  <si>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</si>
  <si>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</si>
  <si>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</si>
  <si>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</si>
  <si>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</si>
  <si>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</si>
  <si>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</si>
  <si>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</si>
  <si>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</si>
  <si>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</si>
  <si>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</si>
  <si>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</si>
  <si>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</si>
  <si>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</si>
  <si>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</si>
  <si>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</si>
  <si>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</si>
  <si>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</si>
  <si>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</si>
  <si>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</si>
  <si>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</si>
  <si>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</si>
  <si>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</si>
  <si>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</si>
  <si>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</si>
  <si>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</si>
  <si>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</si>
  <si>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</si>
  <si>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</si>
  <si>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</si>
  <si>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</si>
  <si>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</si>
  <si>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</si>
  <si>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</si>
  <si>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</si>
  <si>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</si>
  <si>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</si>
  <si>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</si>
  <si>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</si>
  <si>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</si>
  <si>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</si>
  <si>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</si>
  <si>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</si>
  <si>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</si>
  <si>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</si>
  <si>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</si>
  <si>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</si>
  <si>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</si>
  <si>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</si>
  <si>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</si>
  <si>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</si>
  <si>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</si>
  <si>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</si>
  <si>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</si>
  <si>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</si>
  <si>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</si>
  <si>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</si>
  <si>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</si>
  <si>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</si>
  <si>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</si>
  <si>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</si>
  <si>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</si>
  <si>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</si>
  <si>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</si>
  <si>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</si>
  <si>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</si>
  <si>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</si>
  <si>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</si>
  <si>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</si>
  <si>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</si>
  <si>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</si>
  <si>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</si>
  <si>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</si>
  <si>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</si>
  <si>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</si>
  <si>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</si>
  <si>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</si>
  <si>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</si>
  <si>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</si>
  <si>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</si>
  <si>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</si>
  <si>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</si>
  <si>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</si>
  <si>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</si>
  <si>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</si>
  <si>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</si>
  <si>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</si>
  <si>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</si>
  <si>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</si>
  <si>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</si>
  <si>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</si>
  <si>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</si>
  <si>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</si>
  <si>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</si>
  <si>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</si>
  <si>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</si>
  <si>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</si>
  <si>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</si>
  <si>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</si>
  <si>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</si>
  <si>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</si>
  <si>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</si>
  <si>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</si>
  <si>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</si>
  <si>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</si>
  <si>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</si>
  <si>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</si>
  <si>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</si>
  <si>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</si>
  <si>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</si>
  <si>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</si>
  <si>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</si>
  <si>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</si>
  <si>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</si>
  <si>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</si>
  <si>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</si>
  <si>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</si>
  <si>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</si>
  <si>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</si>
  <si>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</si>
  <si>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</si>
  <si>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</si>
  <si>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</si>
  <si>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</si>
  <si>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</si>
  <si>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</si>
  <si>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</si>
  <si>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</si>
  <si>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</si>
  <si>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</si>
  <si>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</si>
  <si>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</si>
  <si>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</si>
  <si>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</si>
  <si>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</si>
  <si>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</si>
  <si>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</si>
  <si>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</si>
  <si>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</si>
  <si>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</si>
  <si>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</si>
  <si>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</si>
  <si>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</si>
  <si>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</si>
  <si>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</si>
  <si>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</si>
  <si>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</si>
  <si>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</si>
  <si>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</si>
  <si>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</si>
  <si>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</si>
  <si>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</si>
  <si>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</si>
  <si>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</si>
  <si>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</si>
  <si>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</si>
  <si>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</si>
  <si>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</si>
  <si>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</si>
  <si>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</si>
  <si>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</si>
  <si>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</si>
  <si>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</si>
  <si>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</si>
  <si>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</si>
  <si>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</si>
  <si>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</si>
  <si>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</si>
  <si>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</si>
  <si>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</si>
  <si>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</si>
  <si>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</si>
  <si>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</si>
  <si>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</si>
  <si>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</si>
  <si>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</si>
  <si>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</si>
  <si>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</si>
  <si>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</si>
  <si>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</si>
  <si>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</si>
  <si>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</si>
  <si>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</si>
  <si>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</si>
  <si>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</si>
  <si>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</si>
  <si>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</si>
  <si>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</si>
  <si>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</si>
  <si>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</si>
  <si>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</si>
  <si>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</si>
  <si>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</si>
  <si>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</si>
  <si>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</si>
  <si>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</si>
  <si>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</si>
  <si>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</si>
  <si>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</si>
  <si>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</si>
  <si>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</si>
  <si>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</si>
  <si>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</si>
  <si>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</si>
  <si>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</si>
  <si>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</si>
  <si>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</si>
  <si>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</si>
  <si>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</si>
  <si>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</si>
  <si>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</si>
  <si>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</si>
  <si>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</si>
  <si>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</si>
  <si>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</si>
  <si>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</si>
  <si>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</si>
  <si>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</si>
  <si>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</si>
  <si>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</si>
  <si>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</si>
  <si>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</si>
  <si>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</si>
  <si>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</si>
  <si>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</si>
  <si>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</si>
  <si>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</si>
  <si>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</si>
  <si>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</si>
  <si>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</si>
  <si>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</si>
  <si>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</si>
  <si>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</si>
  <si>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</si>
  <si>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</si>
  <si>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</si>
  <si>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</si>
  <si>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</si>
  <si>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</si>
  <si>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</si>
  <si>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</si>
  <si>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</si>
  <si>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</si>
  <si>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</si>
  <si>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</si>
  <si>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</si>
  <si>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</si>
  <si>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</si>
  <si>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</si>
  <si>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</si>
  <si>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</si>
  <si>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</si>
  <si>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</si>
  <si>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</si>
  <si>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</si>
  <si>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</si>
  <si>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</si>
  <si>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</si>
  <si>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</si>
  <si>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</si>
  <si>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</si>
  <si>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</si>
  <si>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</si>
  <si>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</si>
  <si>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</si>
  <si>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</si>
  <si>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</si>
  <si>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</si>
  <si>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</si>
  <si>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</si>
  <si>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</si>
  <si>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</si>
  <si>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</si>
  <si>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</si>
  <si>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</si>
  <si>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</si>
  <si>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</si>
  <si>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</si>
  <si>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</si>
  <si>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</si>
  <si>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</si>
  <si>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</si>
  <si>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</si>
  <si>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</si>
  <si>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</si>
  <si>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</si>
  <si>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</si>
  <si>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</si>
  <si>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</si>
  <si>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</si>
  <si>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</si>
  <si>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</si>
  <si>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</si>
  <si>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</si>
  <si>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</si>
  <si>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</si>
  <si>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</si>
  <si>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</si>
  <si>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</si>
  <si>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</si>
  <si>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</si>
  <si>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</si>
  <si>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</si>
  <si>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</si>
  <si>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</si>
  <si>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</si>
  <si>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</si>
  <si>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</si>
  <si>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</si>
  <si>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</si>
  <si>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</si>
  <si>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</si>
  <si>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</si>
  <si>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</si>
  <si>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</si>
  <si>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</si>
  <si>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</si>
  <si>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</si>
  <si>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</si>
  <si>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</si>
  <si>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</si>
  <si>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</si>
  <si>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</si>
  <si>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</si>
  <si>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</si>
  <si>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</si>
  <si>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</si>
  <si>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</si>
  <si>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</si>
  <si>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</si>
  <si>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</si>
  <si>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</si>
  <si>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</si>
  <si>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</si>
  <si>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</si>
  <si>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</si>
  <si>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</si>
  <si>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</si>
  <si>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</si>
  <si>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</si>
  <si>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</si>
  <si>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</si>
  <si>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</si>
  <si>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</si>
  <si>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</si>
  <si>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</si>
  <si>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</si>
  <si>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</si>
  <si>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</si>
  <si>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</si>
  <si>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</si>
  <si>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</si>
  <si>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</si>
  <si>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</si>
  <si>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</si>
  <si>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</si>
  <si>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</si>
  <si>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</si>
  <si>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</si>
  <si>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</si>
  <si>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</si>
  <si>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</si>
  <si>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</si>
  <si>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</si>
  <si>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</si>
  <si>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</si>
  <si>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</si>
  <si>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</si>
  <si>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</si>
  <si>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</si>
  <si>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</si>
  <si>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</si>
  <si>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</si>
  <si>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</si>
  <si>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</si>
  <si>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</si>
  <si>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</si>
  <si>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</si>
  <si>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</si>
  <si>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</si>
  <si>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</si>
  <si>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</si>
  <si>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</si>
  <si>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</si>
  <si>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</si>
  <si>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</si>
  <si>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</si>
  <si>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</si>
  <si>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</si>
  <si>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</si>
  <si>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</si>
  <si>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</si>
  <si>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</si>
  <si>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</si>
  <si>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</si>
  <si>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</si>
  <si>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</si>
  <si>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</si>
  <si>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</si>
  <si>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</si>
  <si>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</si>
  <si>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</si>
  <si>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</si>
  <si>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</si>
  <si>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</si>
  <si>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</si>
  <si>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</si>
  <si>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</si>
  <si>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</si>
  <si>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</si>
  <si>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</si>
  <si>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</si>
  <si>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</si>
  <si>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</si>
  <si>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</si>
  <si>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</si>
  <si>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</si>
  <si>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</si>
  <si>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</si>
  <si>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</si>
  <si>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</si>
  <si>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</si>
  <si>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</si>
  <si>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</si>
  <si>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</si>
  <si>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</si>
  <si>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</si>
  <si>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</si>
  <si>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</si>
  <si>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</si>
  <si>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</si>
  <si>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</si>
  <si>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</si>
  <si>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</si>
  <si>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</si>
  <si>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</si>
  <si>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</si>
  <si>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</si>
  <si>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</si>
  <si>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</si>
  <si>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</si>
  <si>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</si>
  <si>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</si>
  <si>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</si>
  <si>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</si>
  <si>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</si>
  <si>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</si>
  <si>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</si>
  <si>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</si>
  <si>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</si>
  <si>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</si>
  <si>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</si>
  <si>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</si>
  <si>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</si>
  <si>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</si>
  <si>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</si>
  <si>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</si>
  <si>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</si>
  <si>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</si>
  <si>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</si>
  <si>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</si>
  <si>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</si>
  <si>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</si>
  <si>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</si>
  <si>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</si>
  <si>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</si>
  <si>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</si>
  <si>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</si>
  <si>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</si>
  <si>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</si>
  <si>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</si>
  <si>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</si>
  <si>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</si>
  <si>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</si>
  <si>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</si>
  <si>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</si>
  <si>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</si>
  <si>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</si>
  <si>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</si>
  <si>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</si>
  <si>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</si>
  <si>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</si>
  <si>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</si>
  <si>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</si>
  <si>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</si>
  <si>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</si>
  <si>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</si>
  <si>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</si>
  <si>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</si>
  <si>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</si>
  <si>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</si>
  <si>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</si>
  <si>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</si>
  <si>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</si>
  <si>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</si>
  <si>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</si>
  <si>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</si>
  <si>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</si>
  <si>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</si>
  <si>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</si>
  <si>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</si>
  <si>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</si>
  <si>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</si>
  <si>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</si>
  <si>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</si>
  <si>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</si>
  <si>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</si>
  <si>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</si>
  <si>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</si>
  <si>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</si>
  <si>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</si>
  <si>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</si>
  <si>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</si>
  <si>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</si>
  <si>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</si>
  <si>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</si>
  <si>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</si>
  <si>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</si>
  <si>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</si>
  <si>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</si>
  <si>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</si>
  <si>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</si>
  <si>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</si>
  <si>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</si>
  <si>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</si>
  <si>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</si>
  <si>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</si>
  <si>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</si>
  <si>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</si>
  <si>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</si>
  <si>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</si>
  <si>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</si>
  <si>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</si>
  <si>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</si>
  <si>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</si>
  <si>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</si>
  <si>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</si>
  <si>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</si>
  <si>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</si>
  <si>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</si>
  <si>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</si>
  <si>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</si>
  <si>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</si>
  <si>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</si>
  <si>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</si>
  <si>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</si>
  <si>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</si>
  <si>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</si>
  <si>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</si>
  <si>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</si>
  <si>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</si>
  <si>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</si>
  <si>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</si>
  <si>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</si>
  <si>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</si>
  <si>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</si>
  <si>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</si>
  <si>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</si>
  <si>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</si>
  <si>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</si>
  <si>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</si>
  <si>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</si>
  <si>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</si>
  <si>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</si>
  <si>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</si>
  <si>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</si>
  <si>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</si>
  <si>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</si>
  <si>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</si>
  <si>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</si>
  <si>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</si>
  <si>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</si>
  <si>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</si>
  <si>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</si>
  <si>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</si>
  <si>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</si>
  <si>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</si>
  <si>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</si>
  <si>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</si>
  <si>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</si>
  <si>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</si>
  <si>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</si>
  <si>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</si>
  <si>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</si>
  <si>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</si>
  <si>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</si>
  <si>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</si>
  <si>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</si>
  <si>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</si>
  <si>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</si>
  <si>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</si>
  <si>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</si>
  <si>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</si>
  <si>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</si>
  <si>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</si>
  <si>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</si>
  <si>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</si>
  <si>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</si>
  <si>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</si>
  <si>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</si>
  <si>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</si>
  <si>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</si>
  <si>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</si>
  <si>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</si>
  <si>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</si>
  <si>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</si>
  <si>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</si>
  <si>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</si>
  <si>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</si>
  <si>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</si>
  <si>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</si>
  <si>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</si>
  <si>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</si>
  <si>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</si>
  <si>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</si>
  <si>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</si>
  <si>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</si>
  <si>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</si>
  <si>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</si>
  <si>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</si>
  <si>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</si>
  <si>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</si>
  <si>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</si>
  <si>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</si>
  <si>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</si>
  <si>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</si>
  <si>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</si>
  <si>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</si>
  <si>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</si>
  <si>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</si>
  <si>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</si>
  <si>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</si>
  <si>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</si>
  <si>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</si>
  <si>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</si>
  <si>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</si>
  <si>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</si>
  <si>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</si>
  <si>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</si>
  <si>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</si>
  <si>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</si>
  <si>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</si>
  <si>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</si>
  <si>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</si>
  <si>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</si>
  <si>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</si>
  <si>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</si>
  <si>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</si>
  <si>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</si>
  <si>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</si>
  <si>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</si>
  <si>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</si>
  <si>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</si>
  <si>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</si>
  <si>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</si>
  <si>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</si>
  <si>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</si>
  <si>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</si>
  <si>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</si>
  <si>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</si>
  <si>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</si>
  <si>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</si>
  <si>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</si>
  <si>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</si>
  <si>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</si>
  <si>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</si>
  <si>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</si>
  <si>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</si>
  <si>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</si>
  <si>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</si>
  <si>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</si>
  <si>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</si>
  <si>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</si>
  <si>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</si>
  <si>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</si>
  <si>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</si>
  <si>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</si>
  <si>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</si>
  <si>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</si>
  <si>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</si>
  <si>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</si>
  <si>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</si>
  <si>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</si>
  <si>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</si>
  <si>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</si>
  <si>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</si>
  <si>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</si>
  <si>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</si>
  <si>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</si>
  <si>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</si>
  <si>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</si>
  <si>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</si>
  <si>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</si>
  <si>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</si>
  <si>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</si>
  <si>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</si>
  <si>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</si>
  <si>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</si>
  <si>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</si>
  <si>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</si>
  <si>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</si>
  <si>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</si>
  <si>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</si>
  <si>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</si>
  <si>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</si>
  <si>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</si>
  <si>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</si>
  <si>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</si>
  <si>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</si>
  <si>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</si>
  <si>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</si>
  <si>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</si>
  <si>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</si>
  <si>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</si>
  <si>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</si>
  <si>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</si>
  <si>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</si>
  <si>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</si>
  <si>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</si>
  <si>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</si>
  <si>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</si>
  <si>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</si>
  <si>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</si>
  <si>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</si>
  <si>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</si>
  <si>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</si>
  <si>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</si>
  <si>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</si>
  <si>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</si>
  <si>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</si>
  <si>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</si>
  <si>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</si>
  <si>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</si>
  <si>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</si>
  <si>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</si>
  <si>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</si>
  <si>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</si>
  <si>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</si>
  <si>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</si>
  <si>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</si>
  <si>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</si>
  <si>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</si>
  <si>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</si>
  <si>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</si>
  <si>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</si>
  <si>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</si>
  <si>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</si>
  <si>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</si>
  <si>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</si>
  <si>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</si>
  <si>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</si>
  <si>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</si>
  <si>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</si>
  <si>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</si>
  <si>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</si>
  <si>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</si>
  <si>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</si>
  <si>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</si>
  <si>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</si>
  <si>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</si>
  <si>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</si>
  <si>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</si>
  <si>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</si>
  <si>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</si>
  <si>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</si>
  <si>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</si>
  <si>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</si>
  <si>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</si>
  <si>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</si>
  <si>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</si>
  <si>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</si>
  <si>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</si>
  <si>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</si>
  <si>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</si>
  <si>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</si>
  <si>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</si>
  <si>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</si>
  <si>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</si>
  <si>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</si>
  <si>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</si>
  <si>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</si>
  <si>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</si>
  <si>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</si>
  <si>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</si>
  <si>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</si>
  <si>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</si>
  <si>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</si>
  <si>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</si>
  <si>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</si>
  <si>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</si>
  <si>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</si>
  <si>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</si>
  <si>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</si>
  <si>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</si>
  <si>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</si>
  <si>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</si>
  <si>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</si>
  <si>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</si>
  <si>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</si>
  <si>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</si>
  <si>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</si>
  <si>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</si>
  <si>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</si>
  <si>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</si>
  <si>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</si>
  <si>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</si>
  <si>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</si>
  <si>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</si>
  <si>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</si>
  <si>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</si>
  <si>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</si>
  <si>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</si>
  <si>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</si>
  <si>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</si>
  <si>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</si>
  <si>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</si>
  <si>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</si>
  <si>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</si>
  <si>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</si>
  <si>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</si>
  <si>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</si>
  <si>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</si>
  <si>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</si>
  <si>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</si>
  <si>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</si>
  <si>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</si>
  <si>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</si>
  <si>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</si>
  <si>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</si>
  <si>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</si>
  <si>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</si>
  <si>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</si>
  <si>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</si>
  <si>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</si>
  <si>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</si>
  <si>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</si>
  <si>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</si>
  <si>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</si>
  <si>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</si>
  <si>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</si>
  <si>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</si>
  <si>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</si>
  <si>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</si>
  <si>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</si>
  <si>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</si>
  <si>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</si>
  <si>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</si>
  <si>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</si>
  <si>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</si>
  <si>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</si>
  <si>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</si>
  <si>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</si>
  <si>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</si>
  <si>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</si>
  <si>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</si>
  <si>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</si>
  <si>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</si>
  <si>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</si>
  <si>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</si>
  <si>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</si>
  <si>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</si>
  <si>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</si>
  <si>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</si>
  <si>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</si>
  <si>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</si>
  <si>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</si>
  <si>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</si>
  <si>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</si>
  <si>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</si>
  <si>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</si>
  <si>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</si>
  <si>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</si>
  <si>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</si>
  <si>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</si>
  <si>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</si>
  <si>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</si>
  <si>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</si>
  <si>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</si>
  <si>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</si>
  <si>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</si>
  <si>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</si>
  <si>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</si>
  <si>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</si>
  <si>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</si>
  <si>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</si>
  <si>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</si>
  <si>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</si>
  <si>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</si>
  <si>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</si>
  <si>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</si>
  <si>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</si>
  <si>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</si>
  <si>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</si>
  <si>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</si>
  <si>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</si>
  <si>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</si>
  <si>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</si>
  <si>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</si>
  <si>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</si>
  <si>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</si>
  <si>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</si>
  <si>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</si>
  <si>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</si>
  <si>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</si>
  <si>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</si>
  <si>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</si>
  <si>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</si>
  <si>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</si>
  <si>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</si>
  <si>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</si>
  <si>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</si>
  <si>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</si>
  <si>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</si>
  <si>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</si>
  <si>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</si>
  <si>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</si>
  <si>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</si>
  <si>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</si>
  <si>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</si>
  <si>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</si>
  <si>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</si>
  <si>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</si>
  <si>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</si>
  <si>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</si>
  <si>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</si>
  <si>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</si>
  <si>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</si>
  <si>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</si>
  <si>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</si>
  <si>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</si>
  <si>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</si>
  <si>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</si>
  <si>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</si>
  <si>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</si>
  <si>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</si>
  <si>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</si>
  <si>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</si>
  <si>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</si>
  <si>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</si>
  <si>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</si>
  <si>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</si>
  <si>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</si>
  <si>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</si>
  <si>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</si>
  <si>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</si>
  <si>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</si>
  <si>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</si>
  <si>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</si>
  <si>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</si>
  <si>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</si>
  <si>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</si>
  <si>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</si>
  <si>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</si>
  <si>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</si>
  <si>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</si>
  <si>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</si>
  <si>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</si>
  <si>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</si>
  <si>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</si>
  <si>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</si>
  <si>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</si>
  <si>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</si>
  <si>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</si>
  <si>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</si>
  <si>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</si>
  <si>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</si>
  <si>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</si>
  <si>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</si>
  <si>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</si>
  <si>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</si>
  <si>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</si>
  <si>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</si>
  <si>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</si>
  <si>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</si>
  <si>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</si>
  <si>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</si>
  <si>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</si>
  <si>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</si>
  <si>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</si>
  <si>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</si>
  <si>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</si>
  <si>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</si>
  <si>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</si>
  <si>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</si>
  <si>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</si>
  <si>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</si>
  <si>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</si>
  <si>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</si>
  <si>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</si>
  <si>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</si>
  <si>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</si>
  <si>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</si>
  <si>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</si>
  <si>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</si>
  <si>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</si>
  <si>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</si>
  <si>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</si>
  <si>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</si>
  <si>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</si>
  <si>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</si>
  <si>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</si>
  <si>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</si>
  <si>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</si>
  <si>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</si>
  <si>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</si>
  <si>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</si>
  <si>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</si>
  <si>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</si>
  <si>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</si>
  <si>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</si>
  <si>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</si>
  <si>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</si>
  <si>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</si>
  <si>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</si>
  <si>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</si>
  <si>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</si>
  <si>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</si>
  <si>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</si>
  <si>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</si>
  <si>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</si>
  <si>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</si>
  <si>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</si>
  <si>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</si>
  <si>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</si>
  <si>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</si>
  <si>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</si>
  <si>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</si>
  <si>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</si>
  <si>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</si>
  <si>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</si>
  <si>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</si>
  <si>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</si>
  <si>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</si>
  <si>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</si>
  <si>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</si>
  <si>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</si>
  <si>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</si>
  <si>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</si>
  <si>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</si>
  <si>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</si>
  <si>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</si>
  <si>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</si>
  <si>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</si>
  <si>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</si>
  <si>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</si>
  <si>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</si>
  <si>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</si>
  <si>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</si>
  <si>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</si>
  <si>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</si>
  <si>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</si>
  <si>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</si>
  <si>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</si>
  <si>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</si>
  <si>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</si>
  <si>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</si>
  <si>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</si>
  <si>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</si>
  <si>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</si>
  <si>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</si>
  <si>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</si>
  <si>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</si>
  <si>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</si>
  <si>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</si>
  <si>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</si>
  <si>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</si>
  <si>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</si>
  <si>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</si>
  <si>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</si>
  <si>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</si>
  <si>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</si>
  <si>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</si>
  <si>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</si>
  <si>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</si>
  <si>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</si>
  <si>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</si>
  <si>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</si>
  <si>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</si>
  <si>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</si>
  <si>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</si>
  <si>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</si>
  <si>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</si>
  <si>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</si>
  <si>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</si>
  <si>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</si>
  <si>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</si>
  <si>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</si>
  <si>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</si>
  <si>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</si>
  <si>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</si>
  <si>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</si>
  <si>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</si>
  <si>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</si>
  <si>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</si>
  <si>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</si>
  <si>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</si>
  <si>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</si>
  <si>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</si>
  <si>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</si>
  <si>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</si>
  <si>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</si>
  <si>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</si>
  <si>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</si>
  <si>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</si>
  <si>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</si>
  <si>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</si>
  <si>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</si>
  <si>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</si>
  <si>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</si>
  <si>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</si>
  <si>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</si>
  <si>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</si>
  <si>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</si>
  <si>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</si>
  <si>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</si>
  <si>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</si>
  <si>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</si>
  <si>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</si>
  <si>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</si>
  <si>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</si>
  <si>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</si>
  <si>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</si>
  <si>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</si>
  <si>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</si>
  <si>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</si>
  <si>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</si>
  <si>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</si>
  <si>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</si>
  <si>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</si>
  <si>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</si>
  <si>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</si>
  <si>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</si>
  <si>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</si>
  <si>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</si>
  <si>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</si>
  <si>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</si>
  <si>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</si>
  <si>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</si>
  <si>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</si>
  <si>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</si>
  <si>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</si>
  <si>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</si>
  <si>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</si>
  <si>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</si>
  <si>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</si>
  <si>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</si>
  <si>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</si>
  <si>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</si>
  <si>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</si>
  <si>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</si>
  <si>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</si>
  <si>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</si>
  <si>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</si>
  <si>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</si>
  <si>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</si>
  <si>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</si>
  <si>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</si>
  <si>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</si>
  <si>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</si>
  <si>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</si>
  <si>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</si>
  <si>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</si>
  <si>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</si>
  <si>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</si>
  <si>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</si>
  <si>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</si>
  <si>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</si>
  <si>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</si>
  <si>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</si>
  <si>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</si>
  <si>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</si>
  <si>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</si>
  <si>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</si>
  <si>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</si>
  <si>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</si>
  <si>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</si>
  <si>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</si>
  <si>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</si>
  <si>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</si>
  <si>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</si>
  <si>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</si>
  <si>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</si>
  <si>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</si>
  <si>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</si>
  <si>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</si>
  <si>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</si>
  <si>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</si>
  <si>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</si>
  <si>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</si>
  <si>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</si>
  <si>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</si>
  <si>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</si>
  <si>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</si>
  <si>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</si>
  <si>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</si>
  <si>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</si>
  <si>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</si>
  <si>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</si>
  <si>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</si>
  <si>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</si>
  <si>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</si>
  <si>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</si>
  <si>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</si>
  <si>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</si>
  <si>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</si>
  <si>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</si>
  <si>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</si>
  <si>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</si>
  <si>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</si>
  <si>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</si>
  <si>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</si>
  <si>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</si>
  <si>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</si>
  <si>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</si>
  <si>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</si>
  <si>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</si>
  <si>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</si>
  <si>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</si>
  <si>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</si>
  <si>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</si>
  <si>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</si>
  <si>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</si>
  <si>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</si>
  <si>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</si>
  <si>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</si>
  <si>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</si>
  <si>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</si>
  <si>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</si>
  <si>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</si>
  <si>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</si>
  <si>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</si>
  <si>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</si>
  <si>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</si>
  <si>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</si>
  <si>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</si>
  <si>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</si>
  <si>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</si>
  <si>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</si>
  <si>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</si>
  <si>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</si>
  <si>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</si>
  <si>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</si>
  <si>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</si>
  <si>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</si>
  <si>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</si>
  <si>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</si>
  <si>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</si>
  <si>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</si>
  <si>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</si>
  <si>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</si>
  <si>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</si>
  <si>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</si>
  <si>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</si>
  <si>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</si>
  <si>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</si>
  <si>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</si>
  <si>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</si>
  <si>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</si>
  <si>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</si>
  <si>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</si>
  <si>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</si>
  <si>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</si>
  <si>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</si>
  <si>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</si>
  <si>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</si>
  <si>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</si>
  <si>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</si>
  <si>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</si>
  <si>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</si>
  <si>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</si>
  <si>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</si>
  <si>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</si>
  <si>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</si>
  <si>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</si>
  <si>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</si>
  <si>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</si>
  <si>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</si>
  <si>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</si>
  <si>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</si>
  <si>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</si>
  <si>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</si>
  <si>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</si>
  <si>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</si>
  <si>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</si>
  <si>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</si>
  <si>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</si>
  <si>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</si>
  <si>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</si>
  <si>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</si>
  <si>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</si>
  <si>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</si>
  <si>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</si>
  <si>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</si>
  <si>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</si>
  <si>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</si>
  <si>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</si>
  <si>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</si>
  <si>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</si>
  <si>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</si>
  <si>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</si>
  <si>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</si>
  <si>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</si>
  <si>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</si>
  <si>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</si>
  <si>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</si>
  <si>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</si>
  <si>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</si>
  <si>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</si>
  <si>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</si>
  <si>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</si>
  <si>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</si>
  <si>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</si>
  <si>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</si>
  <si>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</si>
  <si>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</si>
  <si>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</si>
  <si>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</si>
  <si>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</si>
  <si>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</si>
  <si>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</si>
  <si>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</si>
  <si>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</si>
  <si>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</si>
  <si>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</si>
  <si>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</si>
  <si>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</si>
  <si>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</si>
  <si>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</si>
  <si>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</si>
  <si>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</si>
  <si>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</si>
  <si>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</si>
  <si>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</si>
  <si>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</si>
  <si>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</si>
  <si>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</si>
  <si>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</si>
  <si>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</si>
  <si>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</si>
  <si>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</si>
  <si>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</si>
  <si>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</si>
  <si>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</si>
  <si>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</si>
  <si>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</si>
  <si>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</si>
  <si>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</si>
  <si>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</si>
  <si>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</si>
  <si>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</si>
  <si>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</si>
  <si>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</si>
  <si>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</si>
  <si>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</si>
  <si>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</si>
  <si>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</si>
  <si>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</si>
  <si>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</si>
  <si>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</si>
  <si>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</si>
  <si>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</si>
  <si>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</si>
  <si>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</si>
  <si>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</si>
  <si>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</si>
  <si>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</si>
  <si>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</si>
  <si>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</si>
  <si>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</si>
  <si>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</si>
  <si>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</si>
  <si>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</si>
  <si>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</si>
  <si>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</si>
  <si>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</si>
  <si>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</si>
  <si>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</si>
  <si>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</si>
  <si>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</si>
  <si>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</si>
  <si>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</si>
  <si>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</si>
  <si>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</si>
  <si>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</si>
  <si>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</si>
  <si>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</si>
  <si>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</si>
  <si>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</si>
  <si>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</si>
  <si>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</si>
  <si>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</si>
  <si>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</si>
  <si>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</si>
  <si>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</si>
  <si>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</si>
  <si>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</si>
  <si>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</si>
  <si>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</si>
  <si>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</si>
  <si>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</si>
  <si>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</si>
  <si>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</si>
  <si>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</si>
  <si>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</si>
  <si>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</si>
  <si>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</si>
  <si>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</si>
  <si>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</si>
  <si>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</si>
  <si>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</si>
  <si>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</si>
  <si>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</si>
  <si>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</si>
  <si>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</si>
  <si>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</si>
  <si>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</si>
  <si>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</si>
  <si>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</si>
  <si>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</si>
  <si>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</si>
  <si>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</si>
  <si>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</si>
  <si>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</si>
  <si>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</si>
  <si>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</si>
  <si>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</si>
  <si>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</si>
  <si>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</si>
  <si>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</si>
  <si>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</si>
  <si>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</si>
  <si>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</si>
  <si>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</si>
  <si>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</si>
  <si>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</si>
  <si>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</si>
  <si>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</si>
  <si>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</si>
  <si>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</si>
  <si>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</si>
  <si>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</si>
  <si>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</si>
  <si>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</si>
  <si>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</si>
  <si>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</si>
  <si>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</si>
  <si>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</si>
  <si>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</si>
  <si>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</si>
  <si>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</si>
  <si>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</si>
  <si>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</si>
  <si>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</si>
  <si>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</si>
  <si>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</si>
  <si>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</si>
  <si>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</si>
  <si>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</si>
  <si>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</si>
  <si>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</si>
  <si>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</si>
  <si>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</si>
  <si>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</si>
  <si>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</si>
  <si>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</si>
  <si>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</si>
  <si>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</si>
  <si>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</si>
  <si>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</si>
  <si>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</si>
  <si>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</si>
  <si>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</si>
  <si>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</si>
  <si>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</si>
  <si>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</si>
  <si>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</si>
  <si>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</si>
  <si>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</si>
  <si>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</si>
  <si>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</si>
  <si>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</si>
  <si>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</si>
  <si>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</si>
  <si>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</si>
  <si>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</si>
  <si>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</si>
  <si>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</si>
  <si>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</si>
  <si>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</si>
  <si>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</si>
  <si>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</si>
  <si>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</si>
  <si>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</si>
  <si>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</si>
  <si>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</si>
  <si>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</si>
  <si>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</si>
  <si>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</si>
  <si>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</si>
  <si>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</si>
  <si>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</si>
  <si>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</si>
  <si>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</si>
  <si>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</si>
  <si>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</si>
  <si>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</si>
  <si>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</si>
  <si>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</si>
  <si>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</si>
  <si>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</si>
  <si>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</si>
  <si>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</si>
  <si>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</si>
  <si>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</si>
  <si>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</si>
  <si>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</si>
  <si>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</si>
  <si>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</si>
  <si>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</si>
  <si>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</si>
  <si>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</si>
  <si>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</si>
  <si>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</si>
  <si>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</si>
  <si>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</si>
  <si>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</si>
  <si>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</si>
  <si>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</si>
  <si>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</si>
  <si>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</si>
  <si>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</si>
  <si>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</si>
  <si>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</si>
  <si>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</si>
  <si>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</si>
  <si>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</si>
  <si>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</si>
  <si>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</si>
  <si>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</si>
  <si>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</si>
  <si>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</si>
  <si>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</si>
  <si>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</si>
  <si>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</si>
  <si>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</si>
  <si>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</si>
  <si>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</si>
  <si>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</si>
  <si>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</si>
  <si>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</si>
  <si>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</si>
  <si>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</si>
  <si>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</si>
  <si>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</si>
  <si>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</si>
  <si>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</si>
  <si>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</si>
  <si>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</si>
  <si>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</si>
  <si>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</si>
  <si>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</si>
  <si>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</si>
  <si>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</si>
  <si>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</si>
  <si>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</si>
  <si>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</si>
  <si>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</si>
  <si>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</si>
  <si>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</si>
  <si>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</si>
  <si>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</si>
  <si>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</si>
  <si>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</si>
  <si>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</si>
  <si>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</si>
  <si>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</si>
  <si>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</si>
  <si>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</si>
  <si>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</si>
  <si>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</si>
  <si>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</si>
  <si>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</si>
  <si>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</si>
  <si>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</si>
  <si>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</si>
  <si>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</si>
  <si>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</si>
  <si>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</si>
  <si>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</si>
  <si>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</si>
  <si>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</si>
  <si>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</si>
  <si>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</si>
  <si>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</si>
  <si>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</si>
  <si>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</si>
  <si>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</si>
  <si>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</si>
  <si>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</si>
  <si>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</si>
  <si>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</si>
  <si>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</si>
  <si>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</si>
  <si>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</si>
  <si>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</si>
  <si>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</si>
  <si>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</si>
  <si>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</si>
  <si>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</si>
  <si>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</si>
  <si>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</si>
  <si>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</si>
  <si>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</si>
  <si>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</si>
  <si>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</si>
  <si>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</si>
  <si>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</si>
  <si>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</si>
  <si>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</si>
  <si>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</si>
  <si>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</si>
  <si>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</si>
  <si>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</si>
  <si>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</si>
  <si>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</si>
  <si>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</si>
  <si>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</si>
  <si>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</si>
  <si>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</si>
  <si>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</si>
  <si>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</si>
  <si>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</si>
  <si>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</si>
  <si>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</si>
  <si>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</si>
  <si>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</si>
  <si>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</si>
  <si>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</si>
  <si>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</si>
  <si>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</si>
  <si>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</si>
  <si>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</si>
  <si>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</si>
  <si>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</si>
  <si>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</si>
  <si>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</si>
  <si>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</si>
  <si>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</si>
  <si>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</si>
  <si>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</si>
  <si>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</si>
  <si>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</si>
  <si>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</si>
  <si>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</si>
  <si>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</si>
  <si>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</si>
  <si>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</si>
  <si>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</si>
  <si>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</si>
  <si>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</si>
  <si>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</si>
  <si>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</si>
  <si>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</si>
  <si>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</si>
  <si>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</si>
  <si>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</si>
  <si>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</si>
  <si>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</si>
  <si>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</si>
  <si>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</si>
  <si>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</si>
  <si>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</si>
  <si>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</si>
  <si>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</si>
  <si>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</si>
  <si>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</si>
  <si>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</si>
  <si>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</si>
  <si>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</si>
  <si>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</si>
  <si>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</si>
  <si>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</si>
  <si>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</si>
  <si>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</si>
  <si>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</si>
  <si>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</si>
  <si>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</si>
  <si>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</si>
  <si>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</si>
  <si>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</si>
  <si>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</si>
  <si>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</si>
  <si>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</si>
  <si>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</si>
  <si>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</si>
  <si>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</si>
  <si>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</si>
  <si>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</si>
  <si>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</si>
  <si>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</si>
  <si>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</si>
  <si>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</si>
  <si>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</si>
  <si>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</si>
  <si>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</si>
  <si>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</si>
  <si>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</si>
  <si>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</si>
  <si>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</si>
  <si>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</si>
  <si>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</si>
  <si>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</si>
  <si>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</si>
  <si>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</si>
  <si>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</si>
  <si>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</si>
  <si>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</si>
  <si>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</si>
  <si>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</si>
  <si>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</si>
  <si>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</si>
  <si>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</si>
  <si>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</si>
  <si>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</si>
  <si>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</si>
  <si>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</si>
  <si>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</si>
  <si>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</si>
  <si>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</si>
  <si>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</si>
  <si>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</si>
  <si>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</si>
  <si>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</si>
  <si>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</si>
  <si>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</si>
  <si>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</si>
  <si>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</si>
  <si>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</si>
  <si>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</si>
  <si>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</si>
  <si>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</si>
  <si>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</si>
  <si>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</si>
  <si>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</si>
  <si>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</si>
  <si>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</si>
  <si>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</si>
  <si>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</si>
  <si>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</si>
  <si>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</si>
  <si>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</si>
  <si>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</si>
  <si>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</si>
  <si>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</si>
  <si>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</si>
  <si>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</si>
  <si>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</si>
  <si>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</si>
  <si>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</si>
  <si>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</si>
  <si>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</si>
  <si>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</si>
  <si>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</si>
  <si>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</si>
  <si>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</si>
  <si>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</si>
  <si>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</si>
  <si>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</si>
  <si>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</si>
  <si>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</si>
  <si>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</si>
  <si>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</si>
  <si>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</si>
  <si>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</si>
  <si>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</si>
  <si>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</si>
  <si>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</si>
  <si>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</si>
  <si>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</si>
  <si>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</si>
  <si>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</si>
  <si>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</si>
  <si>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</si>
  <si>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</si>
  <si>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</si>
  <si>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</si>
  <si>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</si>
  <si>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</si>
  <si>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</si>
  <si>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</si>
  <si>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</si>
  <si>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</si>
  <si>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</si>
  <si>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</si>
  <si>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</si>
  <si>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</si>
  <si>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</si>
  <si>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</si>
  <si>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</si>
  <si>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</si>
  <si>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</si>
  <si>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</si>
  <si>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</si>
  <si>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</si>
  <si>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</si>
  <si>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</si>
  <si>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</si>
  <si>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</si>
  <si>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</si>
  <si>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</si>
  <si>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</si>
  <si>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</si>
  <si>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</si>
  <si>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</si>
  <si>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</si>
  <si>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</si>
  <si>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</si>
  <si>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</si>
  <si>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</si>
  <si>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</si>
  <si>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</si>
  <si>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</si>
  <si>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</si>
  <si>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</si>
  <si>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</si>
  <si>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</si>
  <si>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</si>
  <si>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</si>
  <si>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</si>
  <si>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</si>
  <si>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</si>
  <si>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</si>
  <si>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</si>
  <si>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</si>
  <si>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</si>
  <si>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</si>
  <si>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</si>
  <si>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</si>
  <si>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</si>
  <si>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</si>
  <si>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</si>
  <si>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</si>
  <si>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</si>
  <si>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</si>
  <si>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</si>
  <si>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</si>
  <si>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</si>
  <si>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</si>
  <si>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</si>
  <si>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</si>
  <si>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</si>
  <si>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</si>
  <si>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</si>
  <si>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</si>
  <si>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</si>
  <si>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</si>
  <si>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</si>
  <si>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</si>
  <si>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</si>
  <si>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</si>
  <si>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</si>
  <si>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</si>
  <si>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</si>
  <si>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</si>
  <si>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</si>
  <si>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</si>
  <si>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</si>
  <si>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</si>
  <si>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</si>
  <si>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</si>
  <si>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</si>
  <si>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</si>
  <si>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</si>
  <si>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</si>
  <si>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</si>
  <si>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</si>
  <si>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</si>
  <si>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</si>
  <si>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</si>
  <si>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</si>
  <si>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</si>
  <si>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</si>
  <si>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</si>
  <si>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</si>
  <si>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</si>
  <si>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</si>
  <si>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</si>
  <si>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</si>
  <si>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</si>
  <si>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</si>
  <si>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</si>
  <si>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</si>
  <si>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</si>
  <si>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</si>
  <si>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</si>
  <si>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</si>
  <si>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</si>
  <si>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</si>
  <si>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</si>
  <si>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</si>
  <si>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</si>
  <si>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</si>
  <si>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</si>
  <si>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</si>
  <si>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</si>
  <si>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</si>
  <si>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</si>
  <si>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</si>
  <si>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</si>
  <si>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</si>
  <si>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</si>
  <si>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</si>
  <si>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</si>
  <si>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</si>
  <si>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</si>
  <si>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</si>
  <si>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</si>
  <si>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</si>
  <si>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</si>
  <si>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</si>
  <si>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</si>
  <si>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</si>
  <si>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</si>
  <si>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</si>
  <si>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</si>
  <si>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</si>
  <si>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</si>
  <si>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</si>
  <si>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</si>
  <si>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</si>
  <si>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</si>
  <si>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</si>
  <si>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</si>
  <si>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</si>
  <si>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</si>
  <si>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</si>
  <si>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</si>
  <si>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</si>
  <si>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</si>
  <si>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</si>
  <si>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</si>
  <si>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</si>
  <si>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</si>
  <si>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</si>
  <si>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</si>
  <si>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</si>
  <si>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</si>
  <si>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</si>
  <si>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</si>
  <si>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</si>
  <si>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</si>
  <si>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</si>
  <si>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</si>
  <si>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</si>
  <si>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</si>
  <si>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</si>
  <si>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</si>
  <si>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</si>
  <si>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</si>
  <si>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</si>
  <si>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</si>
  <si>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</si>
  <si>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</si>
  <si>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</si>
  <si>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</si>
  <si>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</si>
  <si>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</si>
  <si>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</si>
  <si>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</si>
  <si>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</si>
  <si>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</si>
  <si>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</si>
  <si>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</si>
  <si>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</si>
  <si>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</si>
  <si>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</si>
  <si>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</si>
  <si>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</si>
  <si>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</si>
  <si>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</si>
  <si>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</si>
  <si>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</si>
  <si>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</si>
  <si>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</si>
  <si>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</si>
  <si>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</si>
  <si>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</si>
  <si>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</si>
  <si>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</si>
  <si>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</si>
  <si>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</si>
  <si>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</si>
  <si>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</si>
  <si>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</si>
  <si>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</si>
  <si>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</si>
  <si>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</si>
  <si>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</si>
  <si>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</si>
  <si>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</si>
  <si>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</si>
  <si>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</si>
  <si>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</si>
  <si>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</si>
  <si>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</si>
  <si>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</si>
  <si>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</si>
  <si>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</si>
  <si>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</si>
  <si>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</si>
  <si>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</si>
  <si>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</si>
  <si>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</si>
  <si>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</si>
  <si>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</si>
  <si>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</si>
  <si>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</si>
  <si>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</si>
  <si>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</si>
  <si>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</si>
  <si>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</si>
  <si>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</si>
  <si>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</si>
  <si>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</si>
  <si>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</si>
  <si>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</si>
  <si>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</si>
  <si>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</si>
  <si>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</si>
  <si>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</si>
  <si>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</si>
  <si>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</si>
  <si>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</si>
  <si>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</si>
  <si>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</si>
  <si>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</si>
  <si>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</si>
  <si>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</si>
  <si>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</si>
  <si>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</si>
  <si>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</si>
  <si>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</si>
  <si>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</si>
  <si>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</si>
  <si>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</si>
  <si>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</si>
  <si>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</si>
  <si>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</si>
  <si>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</si>
  <si>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</si>
  <si>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</si>
  <si>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</si>
  <si>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</si>
  <si>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</si>
  <si>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</si>
  <si>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</si>
  <si>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</si>
  <si>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</si>
  <si>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</si>
  <si>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</si>
  <si>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</si>
  <si>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</si>
  <si>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</si>
  <si>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</si>
  <si>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</si>
  <si>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</si>
  <si>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</si>
  <si>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</si>
  <si>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</si>
  <si>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</si>
  <si>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</si>
  <si>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</si>
  <si>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</si>
  <si>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</si>
  <si>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</si>
  <si>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</si>
  <si>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</si>
  <si>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</si>
  <si>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</si>
  <si>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</si>
  <si>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</si>
  <si>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</si>
  <si>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</si>
  <si>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</si>
  <si>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</si>
  <si>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</si>
  <si>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</si>
  <si>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</si>
  <si>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</si>
  <si>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</si>
  <si>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</si>
  <si>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</si>
  <si>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</si>
  <si>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</si>
  <si>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</si>
  <si>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</si>
  <si>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</si>
  <si>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</si>
  <si>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</si>
  <si>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</si>
  <si>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</si>
  <si>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</si>
  <si>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</si>
  <si>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</si>
  <si>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</si>
  <si>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</si>
  <si>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</si>
  <si>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</si>
  <si>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</si>
  <si>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</si>
  <si>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</si>
  <si>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</si>
  <si>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</si>
  <si>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</si>
  <si>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</si>
  <si>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</si>
  <si>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</si>
  <si>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</si>
  <si>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</si>
  <si>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</si>
  <si>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</si>
  <si>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</si>
  <si>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</si>
  <si>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</si>
  <si>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</si>
  <si>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</si>
  <si>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</si>
  <si>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</si>
  <si>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</si>
  <si>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</si>
  <si>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</si>
  <si>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</si>
  <si>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</si>
  <si>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</si>
  <si>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</si>
  <si>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</si>
  <si>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</si>
  <si>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</si>
  <si>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</si>
  <si>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</si>
  <si>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</si>
  <si>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</si>
  <si>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</si>
  <si>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</si>
  <si>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</si>
  <si>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</si>
  <si>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</si>
  <si>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</si>
  <si>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</si>
  <si>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</si>
  <si>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</si>
  <si>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</si>
  <si>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</si>
  <si>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</si>
  <si>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</si>
  <si>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</si>
  <si>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</si>
  <si>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</si>
  <si>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</si>
  <si>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</si>
  <si>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</si>
  <si>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</si>
  <si>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</si>
  <si>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</si>
  <si>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</si>
  <si>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</si>
  <si>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</si>
  <si>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</si>
  <si>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</si>
  <si>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</si>
  <si>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</si>
  <si>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</si>
  <si>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</si>
  <si>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</si>
  <si>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</si>
  <si>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</si>
  <si>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</si>
  <si>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</si>
  <si>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</si>
  <si>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</si>
  <si>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</si>
  <si>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</si>
  <si>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</si>
  <si>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</si>
  <si>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</si>
  <si>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</si>
  <si>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</si>
  <si>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</si>
  <si>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</si>
  <si>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</si>
  <si>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</si>
  <si>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</si>
  <si>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</si>
  <si>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</si>
  <si>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</si>
  <si>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</si>
  <si>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</si>
  <si>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</si>
  <si>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</si>
  <si>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</si>
  <si>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</si>
  <si>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</si>
  <si>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</si>
  <si>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</si>
  <si>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</si>
  <si>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</si>
  <si>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</si>
  <si>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</si>
  <si>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</si>
  <si>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</si>
  <si>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</si>
  <si>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</si>
  <si>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</si>
  <si>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</si>
  <si>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</si>
  <si>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</si>
  <si>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</si>
  <si>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</si>
  <si>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</si>
  <si>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</si>
  <si>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</si>
  <si>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</si>
  <si>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</si>
  <si>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</si>
  <si>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</si>
  <si>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</si>
  <si>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</si>
  <si>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</si>
  <si>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</si>
  <si>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</si>
  <si>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</si>
  <si>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</si>
  <si>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</si>
  <si>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</si>
  <si>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</si>
  <si>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</si>
  <si>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</si>
  <si>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</si>
  <si>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</si>
  <si>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</si>
  <si>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</si>
  <si>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</si>
  <si>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</si>
  <si>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</si>
  <si>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</si>
  <si>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</si>
  <si>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</si>
  <si>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</si>
  <si>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</si>
  <si>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</si>
  <si>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</si>
  <si>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</si>
  <si>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</si>
  <si>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</si>
  <si>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</si>
  <si>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</si>
  <si>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</si>
  <si>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</si>
  <si>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</si>
  <si>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</si>
  <si>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</si>
  <si>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</si>
  <si>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</si>
  <si>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</si>
  <si>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</si>
  <si>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</si>
  <si>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</si>
  <si>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</si>
  <si>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</si>
  <si>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</si>
  <si>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</si>
  <si>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</si>
  <si>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</si>
  <si>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</si>
  <si>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</si>
  <si>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</si>
  <si>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</si>
  <si>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</si>
  <si>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</si>
  <si>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</si>
  <si>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</si>
  <si>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</si>
  <si>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</si>
  <si>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</si>
  <si>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</si>
  <si>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</si>
  <si>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</si>
  <si>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</si>
  <si>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</si>
  <si>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</si>
  <si>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</si>
  <si>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</si>
  <si>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</si>
  <si>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</si>
  <si>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</si>
  <si>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</si>
  <si>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</si>
  <si>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</si>
  <si>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</si>
  <si>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</si>
  <si>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</si>
  <si>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</si>
  <si>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</si>
  <si>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</si>
  <si>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</si>
  <si>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</si>
  <si>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</si>
  <si>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</si>
  <si>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</si>
  <si>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</si>
  <si>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</si>
  <si>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</si>
  <si>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</si>
  <si>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</si>
  <si>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</si>
  <si>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</si>
  <si>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</si>
  <si>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</si>
  <si>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</si>
  <si>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</si>
  <si>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</si>
  <si>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</si>
  <si>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</si>
  <si>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</si>
  <si>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</si>
  <si>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</si>
  <si>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</si>
  <si>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</si>
  <si>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</si>
  <si>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</si>
  <si>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</si>
  <si>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</si>
  <si>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</si>
  <si>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</si>
  <si>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</si>
  <si>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</si>
  <si>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</si>
  <si>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</si>
  <si>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</si>
  <si>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</si>
  <si>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</si>
  <si>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</si>
  <si>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</si>
  <si>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</si>
  <si>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</si>
  <si>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</si>
  <si>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</si>
  <si>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</si>
  <si>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</si>
  <si>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</si>
  <si>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</si>
  <si>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</si>
  <si>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</si>
  <si>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</si>
  <si>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</si>
  <si>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</si>
  <si>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</si>
  <si>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</si>
  <si>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</si>
  <si>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</si>
  <si>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</si>
  <si>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</si>
  <si>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</si>
  <si>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</si>
  <si>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</si>
  <si>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</si>
  <si>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</si>
  <si>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</si>
  <si>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</si>
  <si>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</si>
  <si>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</si>
  <si>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</si>
  <si>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</si>
  <si>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</si>
  <si>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</si>
  <si>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</si>
  <si>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</si>
  <si>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</si>
  <si>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</si>
  <si>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</si>
  <si>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</si>
  <si>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</si>
  <si>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</si>
  <si>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</si>
  <si>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</si>
  <si>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</si>
  <si>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</si>
  <si>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</si>
  <si>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</si>
  <si>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</si>
  <si>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</si>
  <si>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</si>
  <si>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</si>
  <si>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</si>
  <si>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</si>
  <si>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</si>
  <si>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</si>
  <si>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</si>
  <si>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</si>
  <si>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</si>
  <si>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</si>
  <si>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</si>
  <si>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</si>
  <si>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</si>
  <si>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</si>
  <si>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</si>
  <si>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</si>
  <si>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</si>
  <si>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</si>
  <si>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</si>
  <si>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</si>
  <si>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</si>
  <si>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</si>
  <si>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</si>
  <si>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</si>
  <si>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</si>
  <si>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</si>
  <si>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</si>
  <si>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</si>
  <si>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</si>
  <si>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</si>
  <si>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</si>
  <si>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</si>
  <si>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</si>
  <si>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</si>
  <si>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</si>
  <si>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</si>
  <si>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</si>
  <si>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</si>
  <si>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</si>
  <si>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</si>
  <si>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</si>
  <si>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</si>
  <si>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</si>
  <si>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</si>
  <si>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</si>
  <si>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</si>
  <si>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</si>
  <si>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</si>
  <si>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</si>
  <si>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</si>
  <si>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</si>
  <si>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</si>
  <si>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</si>
  <si>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</si>
  <si>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</si>
  <si>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</si>
  <si>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</si>
  <si>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</si>
  <si>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</si>
  <si>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</si>
  <si>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</si>
  <si>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</si>
  <si>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</si>
  <si>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</si>
  <si>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</si>
  <si>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</si>
  <si>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</si>
  <si>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</si>
  <si>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</si>
  <si>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</si>
  <si>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</si>
  <si>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</si>
  <si>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</si>
  <si>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</si>
  <si>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</si>
  <si>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</si>
  <si>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</si>
  <si>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</si>
  <si>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</si>
  <si>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</si>
  <si>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</si>
  <si>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</si>
  <si>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</si>
  <si>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</si>
  <si>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</si>
  <si>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</si>
  <si>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</si>
  <si>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</si>
  <si>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</si>
  <si>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</si>
  <si>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</si>
  <si>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</si>
  <si>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</si>
  <si>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</si>
  <si>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</si>
  <si>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</si>
  <si>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</si>
  <si>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</si>
  <si>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</si>
  <si>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</si>
  <si>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</si>
  <si>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</si>
  <si>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</si>
  <si>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</si>
  <si>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</si>
  <si>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</si>
  <si>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</si>
  <si>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</si>
  <si>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</si>
  <si>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</si>
  <si>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</si>
  <si>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</si>
  <si>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</si>
  <si>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</si>
  <si>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</si>
  <si>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</si>
  <si>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</si>
  <si>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</si>
  <si>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</si>
  <si>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</si>
  <si>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</si>
  <si>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</si>
  <si>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</si>
  <si>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</si>
  <si>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</si>
  <si>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</si>
  <si>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</si>
  <si>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</si>
  <si>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</si>
  <si>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</si>
  <si>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</si>
  <si>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</si>
  <si>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</si>
  <si>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</si>
  <si>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</si>
  <si>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</si>
  <si>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</si>
  <si>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</si>
  <si>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</si>
  <si>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</si>
  <si>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</si>
  <si>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</si>
  <si>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</si>
  <si>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</si>
  <si>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</si>
  <si>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</si>
  <si>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</si>
  <si>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</si>
  <si>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</si>
  <si>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</si>
  <si>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</si>
  <si>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</si>
  <si>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</si>
  <si>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</si>
  <si>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</si>
  <si>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</si>
  <si>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</si>
  <si>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</si>
  <si>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</si>
  <si>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</si>
  <si>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</si>
  <si>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</si>
  <si>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</si>
  <si>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</si>
  <si>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</si>
  <si>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</si>
  <si>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</si>
  <si>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</si>
  <si>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</si>
  <si>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</si>
  <si>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</si>
  <si>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</si>
  <si>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</si>
  <si>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</si>
  <si>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</si>
  <si>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</si>
  <si>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</si>
  <si>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</si>
  <si>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</si>
  <si>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</si>
  <si>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</si>
  <si>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</si>
  <si>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</si>
  <si>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</si>
  <si>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</si>
  <si>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</si>
  <si>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</si>
  <si>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</si>
  <si>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</si>
  <si>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</si>
  <si>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</si>
  <si>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</si>
  <si>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</si>
  <si>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</si>
  <si>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</si>
  <si>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</si>
  <si>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</si>
  <si>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</si>
  <si>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</si>
  <si>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</si>
  <si>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</si>
  <si>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</si>
  <si>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</si>
  <si>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</si>
  <si>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</si>
  <si>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</si>
  <si>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</si>
  <si>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</si>
  <si>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</si>
  <si>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</si>
  <si>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</si>
  <si>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</si>
  <si>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</si>
  <si>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</si>
  <si>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</si>
  <si>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</si>
  <si>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</si>
  <si>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</si>
  <si>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</si>
  <si>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</si>
  <si>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</si>
  <si>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</si>
  <si>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</si>
  <si>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</si>
  <si>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</si>
  <si>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</si>
  <si>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</si>
  <si>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</si>
  <si>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</si>
  <si>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</si>
  <si>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</si>
  <si>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</si>
  <si>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</si>
  <si>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</si>
  <si>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</si>
  <si>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</si>
  <si>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</si>
  <si>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</si>
  <si>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</si>
  <si>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</si>
  <si>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</si>
  <si>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</si>
  <si>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</si>
  <si>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</si>
  <si>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</si>
  <si>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</si>
  <si>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</si>
  <si>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</si>
  <si>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</si>
  <si>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</si>
  <si>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</si>
  <si>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</si>
  <si>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</si>
  <si>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</si>
  <si>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</si>
  <si>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</si>
  <si>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</si>
  <si>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</si>
  <si>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</si>
  <si>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</si>
  <si>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</si>
  <si>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</si>
  <si>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</si>
  <si>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</si>
  <si>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</si>
  <si>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</si>
  <si>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</si>
  <si>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</si>
  <si>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</si>
  <si>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</si>
  <si>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</si>
  <si>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</si>
  <si>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</si>
  <si>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</si>
  <si>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</si>
  <si>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</si>
  <si>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</si>
  <si>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</si>
  <si>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</si>
  <si>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</si>
  <si>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</si>
  <si>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</si>
  <si>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</si>
  <si>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</si>
  <si>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</si>
  <si>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</si>
  <si>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</si>
  <si>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</si>
  <si>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</si>
  <si>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</si>
  <si>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</si>
  <si>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</si>
  <si>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</si>
  <si>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</si>
  <si>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</si>
  <si>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</si>
  <si>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</si>
  <si>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</si>
  <si>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</si>
  <si>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</si>
  <si>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</si>
  <si>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</si>
  <si>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</si>
  <si>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</si>
  <si>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</si>
  <si>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</si>
  <si>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</si>
  <si>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</si>
  <si>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</si>
  <si>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</si>
  <si>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</si>
  <si>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</si>
  <si>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</si>
  <si>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</si>
  <si>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</si>
  <si>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</si>
  <si>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</si>
  <si>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</si>
  <si>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</si>
  <si>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</si>
  <si>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</si>
  <si>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</si>
  <si>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</si>
  <si>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</si>
  <si>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</si>
  <si>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</si>
  <si>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</si>
  <si>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</si>
  <si>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</si>
  <si>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</si>
  <si>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</si>
  <si>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</si>
  <si>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</si>
  <si>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</si>
  <si>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</si>
  <si>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</si>
  <si>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</si>
  <si>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</si>
  <si>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</si>
  <si>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</si>
  <si>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</si>
  <si>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</si>
  <si>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</si>
  <si>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</si>
  <si>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</si>
  <si>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</si>
  <si>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</si>
  <si>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</si>
  <si>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</si>
  <si>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</si>
  <si>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</si>
  <si>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</si>
  <si>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</si>
  <si>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</si>
  <si>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</si>
  <si>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</si>
  <si>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</si>
  <si>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</si>
  <si>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</si>
  <si>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</si>
  <si>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</si>
  <si>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</si>
  <si>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</si>
  <si>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</si>
  <si>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</si>
  <si>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</si>
  <si>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</si>
  <si>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</si>
  <si>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</si>
  <si>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</si>
  <si>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</si>
  <si>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</si>
  <si>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</si>
  <si>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</si>
  <si>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</si>
  <si>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</si>
  <si>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</si>
  <si>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</si>
  <si>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</si>
  <si>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</si>
  <si>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</si>
  <si>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</si>
  <si>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</si>
  <si>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</si>
  <si>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</si>
  <si>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</si>
  <si>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</si>
  <si>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</si>
  <si>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</si>
  <si>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</si>
  <si>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</si>
  <si>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</si>
  <si>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</si>
  <si>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</si>
  <si>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</si>
  <si>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</si>
  <si>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</si>
  <si>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</si>
  <si>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</si>
  <si>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</si>
  <si>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</si>
  <si>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</si>
  <si>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</si>
  <si>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</si>
  <si>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</si>
  <si>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</si>
  <si>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</si>
  <si>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</si>
  <si>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</si>
  <si>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</si>
  <si>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</si>
  <si>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</si>
  <si>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</si>
  <si>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</si>
  <si>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</si>
  <si>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</si>
  <si>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</si>
  <si>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</si>
  <si>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</si>
  <si>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</si>
  <si>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</si>
  <si>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</si>
  <si>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</si>
  <si>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</si>
  <si>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</si>
  <si>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</si>
  <si>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</si>
  <si>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</si>
  <si>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</si>
  <si>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</si>
  <si>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</si>
  <si>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</si>
  <si>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</si>
  <si>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</si>
  <si>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</si>
  <si>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</si>
  <si>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</si>
  <si>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</si>
  <si>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</si>
  <si>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</si>
  <si>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</si>
  <si>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</si>
  <si>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</si>
  <si>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</si>
  <si>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</si>
  <si>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</si>
  <si>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</si>
  <si>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</si>
  <si>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</si>
  <si>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</si>
  <si>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</si>
  <si>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</si>
  <si>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</si>
  <si>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</si>
  <si>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</si>
  <si>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</si>
  <si>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</si>
  <si>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</si>
  <si>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</si>
  <si>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</si>
  <si>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</si>
  <si>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</si>
  <si>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</si>
  <si>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</si>
  <si>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</si>
  <si>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</si>
  <si>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</si>
  <si>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</si>
  <si>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</si>
  <si>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</si>
  <si>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</si>
  <si>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</si>
  <si>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</si>
  <si>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</si>
  <si>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</si>
  <si>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</si>
  <si>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</si>
  <si>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</si>
  <si>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</si>
  <si>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</si>
  <si>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</si>
  <si>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</si>
  <si>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</si>
  <si>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</si>
  <si>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</si>
  <si>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</si>
  <si>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</si>
  <si>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</si>
  <si>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</si>
  <si>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</si>
  <si>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</si>
  <si>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</si>
  <si>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</si>
  <si>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</si>
  <si>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</si>
  <si>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</si>
  <si>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</si>
  <si>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</si>
  <si>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</si>
  <si>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</si>
  <si>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</si>
  <si>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</si>
  <si>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</si>
  <si>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</si>
  <si>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</si>
  <si>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</si>
  <si>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</si>
  <si>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</si>
  <si>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</si>
  <si>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</si>
  <si>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</si>
  <si>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</si>
  <si>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</si>
  <si>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</si>
  <si>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</si>
  <si>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</si>
  <si>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</si>
  <si>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</si>
  <si>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</si>
  <si>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</si>
  <si>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</si>
  <si>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</si>
  <si>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</si>
  <si>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</si>
  <si>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</si>
  <si>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</si>
  <si>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</si>
  <si>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</si>
  <si>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</si>
  <si>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</si>
  <si>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</si>
  <si>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</si>
  <si>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</si>
  <si>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</si>
  <si>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</si>
  <si>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</si>
  <si>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</si>
  <si>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</si>
  <si>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</si>
  <si>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</si>
  <si>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</si>
  <si>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</si>
  <si>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</si>
  <si>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</si>
  <si>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</si>
  <si>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</si>
  <si>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</si>
  <si>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</si>
  <si>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</si>
  <si>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</si>
  <si>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</si>
  <si>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</si>
  <si>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</si>
  <si>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</si>
  <si>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</si>
  <si>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</si>
  <si>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</si>
  <si>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</si>
  <si>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</si>
  <si>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</si>
  <si>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</si>
  <si>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</si>
  <si>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</si>
  <si>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</si>
  <si>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</si>
  <si>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</si>
  <si>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</si>
  <si>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</si>
  <si>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</si>
  <si>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</si>
  <si>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</si>
  <si>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</si>
  <si>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</si>
  <si>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</si>
  <si>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</si>
  <si>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</si>
  <si>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</si>
  <si>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</si>
  <si>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</si>
  <si>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</si>
  <si>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</si>
  <si>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</si>
  <si>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</si>
  <si>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</si>
  <si>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</si>
  <si>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</si>
  <si>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</si>
  <si>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</si>
  <si>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</si>
  <si>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</si>
  <si>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</si>
  <si>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</si>
  <si>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</si>
  <si>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</si>
  <si>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</si>
  <si>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</si>
  <si>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</si>
  <si>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</si>
  <si>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</si>
  <si>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</si>
  <si>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</si>
  <si>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</si>
  <si>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</si>
  <si>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</si>
  <si>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</si>
  <si>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</si>
  <si>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</si>
  <si>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</si>
  <si>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</si>
  <si>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</si>
  <si>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</si>
  <si>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</si>
  <si>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</si>
  <si>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</si>
  <si>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</si>
  <si>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</si>
  <si>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</si>
  <si>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</si>
  <si>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</si>
  <si>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</si>
  <si>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</si>
  <si>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</si>
  <si>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</si>
  <si>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</si>
  <si>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</si>
  <si>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</si>
  <si>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</si>
  <si>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</si>
  <si>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</si>
  <si>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</si>
  <si>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</si>
  <si>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</si>
  <si>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</si>
  <si>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</si>
  <si>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</si>
  <si>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</si>
  <si>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</si>
  <si>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</si>
  <si>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</si>
  <si>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</si>
  <si>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</si>
  <si>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</si>
  <si>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</si>
  <si>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</si>
  <si>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</si>
  <si>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</si>
  <si>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</si>
  <si>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</si>
  <si>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</si>
  <si>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</si>
  <si>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</si>
  <si>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</si>
  <si>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</si>
  <si>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</si>
  <si>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</si>
  <si>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</si>
  <si>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</si>
  <si>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</si>
  <si>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</si>
  <si>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</si>
  <si>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</si>
  <si>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</si>
  <si>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</si>
  <si>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</si>
  <si>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</si>
  <si>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</si>
  <si>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</si>
  <si>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</si>
  <si>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</si>
  <si>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</si>
  <si>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</si>
  <si>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</si>
  <si>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</si>
  <si>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</si>
  <si>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</si>
  <si>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</si>
  <si>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</si>
  <si>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</si>
  <si>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</si>
  <si>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</si>
  <si>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</si>
  <si>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</si>
  <si>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</si>
  <si>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</si>
  <si>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</si>
  <si>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</si>
  <si>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</si>
  <si>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</si>
  <si>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</si>
  <si>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</si>
  <si>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</si>
  <si>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</si>
  <si>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</si>
  <si>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</si>
  <si>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</si>
  <si>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</si>
  <si>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</si>
  <si>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</si>
  <si>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</si>
  <si>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</si>
  <si>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</si>
  <si>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</si>
  <si>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</si>
  <si>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</si>
  <si>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</si>
  <si>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</si>
  <si>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</si>
  <si>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</si>
  <si>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</si>
  <si>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</si>
  <si>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</si>
  <si>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</si>
  <si>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</si>
  <si>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</si>
  <si>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</si>
  <si>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</si>
  <si>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</si>
  <si>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</si>
  <si>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</si>
  <si>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</si>
  <si>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</si>
  <si>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</si>
  <si>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</si>
  <si>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</si>
  <si>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</si>
  <si>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</si>
  <si>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</si>
  <si>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</si>
  <si>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</si>
  <si>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</si>
  <si>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</si>
  <si>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</si>
  <si>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</si>
  <si>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</si>
  <si>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</si>
  <si>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</si>
  <si>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</si>
  <si>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</si>
  <si>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</si>
  <si>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</si>
  <si>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</si>
  <si>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</si>
  <si>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</si>
  <si>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</si>
  <si>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</si>
  <si>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</si>
  <si>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</si>
  <si>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</si>
  <si>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</si>
  <si>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</si>
  <si>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</si>
  <si>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</si>
  <si>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</si>
  <si>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</si>
  <si>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</si>
  <si>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</si>
  <si>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</si>
  <si>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</si>
  <si>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</si>
  <si>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</si>
  <si>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</si>
  <si>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</si>
  <si>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</si>
  <si>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</si>
  <si>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</si>
  <si>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</si>
  <si>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</si>
  <si>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</si>
  <si>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</si>
  <si>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</si>
  <si>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</si>
  <si>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</si>
  <si>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</si>
  <si>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</si>
  <si>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</si>
  <si>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</si>
  <si>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</si>
  <si>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</si>
  <si>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</si>
  <si>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</si>
  <si>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</si>
  <si>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</si>
  <si>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</si>
  <si>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</si>
  <si>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</si>
  <si>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</si>
  <si>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</si>
  <si>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</si>
  <si>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</si>
  <si>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</si>
  <si>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</si>
  <si>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</si>
  <si>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</si>
  <si>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</si>
  <si>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</si>
  <si>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</si>
  <si>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</si>
  <si>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</si>
  <si>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</si>
  <si>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</si>
  <si>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</si>
  <si>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</si>
  <si>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</si>
  <si>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</si>
  <si>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</si>
  <si>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</si>
  <si>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</si>
  <si>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</si>
  <si>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</si>
  <si>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</si>
  <si>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</si>
  <si>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</si>
  <si>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</si>
  <si>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</si>
  <si>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</si>
  <si>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</si>
  <si>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</si>
  <si>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</si>
  <si>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</si>
  <si>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</si>
  <si>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</si>
  <si>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</si>
  <si>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</si>
  <si>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</si>
  <si>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</si>
  <si>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</si>
  <si>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</si>
  <si>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</si>
  <si>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</si>
  <si>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</si>
  <si>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</si>
  <si>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</si>
  <si>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</si>
  <si>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</si>
  <si>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</si>
  <si>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</si>
  <si>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</si>
  <si>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</si>
  <si>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</si>
  <si>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</si>
  <si>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</si>
  <si>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</si>
  <si>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</si>
  <si>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</si>
  <si>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</si>
  <si>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</si>
  <si>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</si>
  <si>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</si>
  <si>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</si>
  <si>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</si>
  <si>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</si>
  <si>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</si>
  <si>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</si>
  <si>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</si>
  <si>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</si>
  <si>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</si>
  <si>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</si>
  <si>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</si>
  <si>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</si>
  <si>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</si>
  <si>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</si>
  <si>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</si>
  <si>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</si>
  <si>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</si>
  <si>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</si>
  <si>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</si>
  <si>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</si>
  <si>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</si>
  <si>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</si>
  <si>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</si>
  <si>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</si>
  <si>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</si>
  <si>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</si>
  <si>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</si>
  <si>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</si>
  <si>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</si>
  <si>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</si>
  <si>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</si>
  <si>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</si>
  <si>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</si>
  <si>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</si>
  <si>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</si>
  <si>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</si>
  <si>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</si>
  <si>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</si>
  <si>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</si>
  <si>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</si>
  <si>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</si>
  <si>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</si>
  <si>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</si>
  <si>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</si>
  <si>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</si>
  <si>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</si>
  <si>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</si>
  <si>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</si>
  <si>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</si>
  <si>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</si>
  <si>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</si>
  <si>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</si>
  <si>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</si>
  <si>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</si>
  <si>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</si>
  <si>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</si>
  <si>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</si>
  <si>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</si>
  <si>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</si>
  <si>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</si>
  <si>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</si>
  <si>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</si>
  <si>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</si>
  <si>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</si>
  <si>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</si>
  <si>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</si>
  <si>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</si>
  <si>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</si>
  <si>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</si>
  <si>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</si>
  <si>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</si>
  <si>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</si>
  <si>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</si>
  <si>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</si>
  <si>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</si>
  <si>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</si>
  <si>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</si>
  <si>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</si>
  <si>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</si>
  <si>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</si>
  <si>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</si>
  <si>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</si>
  <si>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</si>
  <si>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</si>
  <si>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</si>
  <si>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</si>
  <si>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</si>
  <si>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</si>
  <si>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</si>
  <si>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</si>
  <si>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</si>
  <si>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</si>
  <si>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</si>
  <si>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</si>
  <si>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</si>
  <si>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</si>
  <si>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</si>
  <si>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</si>
  <si>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</si>
  <si>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</si>
  <si>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</si>
  <si>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</si>
  <si>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</si>
  <si>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</si>
  <si>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</si>
  <si>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</si>
  <si>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</si>
  <si>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</si>
  <si>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</si>
  <si>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</si>
  <si>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</si>
  <si>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</si>
  <si>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</si>
  <si>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</si>
  <si>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</si>
  <si>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</si>
  <si>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</si>
  <si>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</si>
  <si>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</si>
  <si>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</si>
  <si>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</si>
  <si>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</si>
  <si>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</si>
  <si>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</si>
  <si>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</si>
  <si>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</si>
  <si>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</si>
  <si>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</si>
  <si>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</si>
  <si>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</si>
  <si>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</si>
  <si>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</si>
  <si>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</si>
  <si>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</si>
  <si>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</si>
  <si>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</si>
  <si>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</si>
  <si>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</si>
  <si>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</si>
  <si>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</si>
  <si>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</si>
  <si>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</si>
  <si>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</si>
  <si>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</si>
  <si>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</si>
  <si>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</si>
  <si>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</si>
  <si>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</si>
  <si>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</si>
  <si>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</si>
  <si>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</si>
  <si>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</si>
  <si>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</si>
  <si>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</si>
  <si>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</si>
  <si>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</si>
  <si>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</si>
  <si>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</si>
  <si>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</si>
  <si>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</si>
  <si>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</si>
  <si>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</si>
  <si>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</si>
  <si>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</si>
  <si>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</si>
  <si>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</si>
  <si>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</si>
  <si>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</si>
  <si>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</si>
  <si>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</si>
  <si>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</si>
  <si>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</si>
  <si>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</si>
  <si>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</si>
  <si>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</si>
  <si>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</si>
  <si>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</si>
  <si>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</si>
  <si>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</si>
  <si>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</si>
  <si>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</si>
  <si>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</si>
  <si>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</si>
  <si>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</si>
  <si>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</si>
  <si>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</si>
  <si>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</si>
  <si>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</si>
  <si>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</si>
  <si>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</si>
  <si>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</si>
  <si>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</si>
  <si>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</si>
  <si>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</si>
  <si>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</si>
  <si>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</si>
  <si>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</si>
  <si>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</si>
  <si>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</si>
  <si>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</si>
  <si>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</si>
  <si>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</si>
  <si>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</si>
  <si>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</si>
  <si>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</si>
  <si>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</si>
  <si>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</si>
  <si>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</si>
  <si>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</si>
  <si>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</si>
  <si>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</si>
  <si>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</si>
  <si>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</si>
  <si>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</si>
  <si>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</si>
  <si>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</si>
  <si>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</si>
  <si>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</si>
  <si>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</si>
  <si>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</si>
  <si>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</si>
  <si>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</si>
  <si>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</si>
  <si>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</si>
  <si>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</si>
  <si>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</si>
  <si>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</si>
  <si>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</si>
  <si>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</si>
  <si>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</si>
  <si>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</si>
  <si>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</si>
  <si>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</si>
  <si>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</si>
  <si>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</si>
  <si>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</si>
  <si>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</si>
  <si>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</si>
  <si>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</si>
  <si>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</si>
  <si>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</si>
  <si>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</si>
  <si>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</si>
  <si>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</si>
  <si>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</si>
  <si>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</si>
  <si>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</si>
  <si>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</si>
  <si>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</si>
  <si>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</si>
  <si>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</si>
  <si>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</si>
  <si>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</si>
  <si>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</si>
  <si>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</si>
  <si>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</si>
  <si>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</si>
  <si>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</si>
  <si>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</si>
  <si>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</si>
  <si>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</si>
  <si>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</si>
  <si>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</si>
  <si>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</si>
  <si>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</si>
  <si>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</si>
  <si>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</si>
  <si>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</si>
  <si>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</si>
  <si>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</si>
  <si>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</si>
  <si>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</si>
  <si>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</si>
  <si>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</si>
  <si>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</si>
  <si>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</si>
  <si>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</si>
  <si>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</si>
  <si>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</si>
  <si>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</si>
  <si>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</si>
  <si>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</si>
  <si>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</si>
  <si>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</si>
  <si>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</si>
  <si>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</si>
  <si>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</si>
  <si>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</si>
  <si>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</si>
  <si>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</si>
  <si>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</si>
  <si>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</si>
  <si>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</si>
  <si>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</si>
  <si>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</si>
  <si>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</si>
  <si>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</si>
  <si>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</si>
  <si>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</si>
  <si>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</si>
  <si>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</si>
  <si>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</si>
  <si>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</si>
  <si>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</si>
  <si>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</si>
  <si>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</si>
  <si>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</si>
  <si>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</si>
  <si>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</si>
  <si>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</si>
  <si>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</si>
  <si>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</si>
  <si>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</si>
  <si>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</si>
  <si>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</si>
  <si>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</si>
  <si>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</si>
  <si>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</si>
  <si>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</si>
  <si>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</si>
  <si>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</si>
  <si>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</si>
  <si>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</si>
  <si>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</si>
  <si>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</si>
  <si>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</si>
  <si>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</si>
  <si>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</si>
  <si>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</si>
  <si>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</si>
  <si>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</si>
  <si>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</si>
  <si>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</si>
  <si>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</si>
  <si>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</si>
  <si>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</si>
  <si>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</si>
  <si>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</si>
  <si>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</si>
  <si>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</si>
  <si>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</si>
  <si>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</si>
  <si>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</si>
  <si>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</si>
  <si>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</si>
  <si>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</si>
  <si>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</si>
  <si>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</si>
  <si>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</si>
  <si>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</si>
  <si>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</si>
  <si>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</si>
  <si>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</si>
  <si>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</si>
  <si>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</si>
  <si>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</si>
  <si>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</si>
  <si>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</si>
  <si>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</si>
  <si>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</si>
  <si>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</si>
  <si>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</si>
  <si>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</si>
  <si>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</si>
  <si>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</si>
  <si>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</si>
  <si>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</si>
  <si>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</si>
  <si>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</si>
  <si>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</si>
  <si>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</si>
  <si>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</si>
  <si>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</si>
  <si>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</si>
  <si>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</si>
  <si>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</si>
  <si>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</si>
  <si>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</si>
  <si>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</si>
  <si>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</si>
  <si>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</si>
  <si>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</si>
  <si>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</si>
  <si>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</si>
  <si>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</si>
  <si>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</si>
  <si>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</si>
  <si>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</si>
  <si>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</si>
  <si>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</si>
  <si>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</si>
  <si>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</si>
  <si>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</si>
  <si>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</si>
  <si>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</si>
  <si>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</si>
  <si>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</si>
  <si>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</si>
  <si>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</si>
  <si>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</si>
  <si>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</si>
  <si>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</si>
  <si>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</si>
  <si>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</si>
  <si>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</si>
  <si>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</si>
  <si>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</si>
  <si>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</si>
  <si>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</si>
  <si>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</si>
  <si>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</si>
  <si>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</si>
  <si>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</si>
  <si>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</si>
  <si>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</si>
  <si>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</si>
  <si>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</si>
  <si>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</si>
  <si>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</si>
  <si>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</si>
  <si>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</si>
  <si>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</si>
  <si>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</si>
  <si>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</si>
  <si>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</si>
  <si>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</si>
  <si>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</si>
  <si>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</si>
  <si>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</si>
  <si>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</si>
  <si>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</si>
  <si>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</si>
  <si>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</si>
  <si>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</si>
  <si>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</si>
  <si>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</si>
  <si>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</si>
  <si>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</si>
  <si>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</si>
  <si>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</si>
  <si>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</si>
  <si>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</si>
  <si>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</si>
  <si>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</si>
  <si>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</si>
  <si>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</si>
  <si>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</si>
  <si>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</si>
  <si>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</si>
  <si>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</si>
  <si>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</si>
  <si>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</si>
  <si>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</si>
  <si>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</si>
  <si>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</si>
  <si>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</si>
  <si>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</si>
  <si>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</si>
  <si>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</si>
  <si>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</si>
  <si>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</si>
  <si>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</si>
  <si>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</si>
  <si>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</si>
  <si>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</si>
  <si>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</si>
  <si>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</si>
  <si>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</si>
  <si>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</si>
  <si>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</si>
  <si>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</si>
  <si>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</si>
  <si>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</si>
  <si>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</si>
  <si>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</si>
  <si>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</si>
  <si>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</si>
  <si>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</si>
  <si>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</si>
  <si>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</si>
  <si>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</si>
  <si>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</si>
  <si>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</si>
  <si>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</si>
  <si>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</si>
  <si>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</si>
  <si>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</si>
  <si>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</si>
  <si>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</si>
  <si>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</si>
  <si>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</si>
  <si>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</si>
  <si>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</si>
  <si>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</si>
  <si>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</si>
  <si>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</si>
  <si>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</si>
  <si>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</si>
  <si>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</si>
  <si>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</si>
  <si>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</si>
  <si>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</si>
  <si>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</si>
  <si>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</si>
  <si>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</si>
  <si>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</si>
  <si>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</si>
  <si>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</si>
  <si>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</si>
  <si>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</si>
  <si>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</si>
  <si>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</si>
  <si>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</si>
  <si>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</si>
  <si>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</si>
  <si>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</si>
  <si>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</si>
  <si>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</si>
  <si>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</si>
  <si>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</si>
  <si>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</si>
  <si>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</si>
  <si>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</si>
  <si>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</si>
  <si>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</si>
  <si>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</si>
  <si>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</si>
  <si>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</si>
  <si>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</si>
  <si>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</si>
  <si>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</si>
  <si>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</si>
  <si>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</si>
  <si>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</si>
  <si>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</si>
  <si>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</si>
  <si>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</si>
  <si>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</si>
  <si>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</si>
  <si>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</si>
  <si>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</si>
  <si>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</si>
  <si>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</si>
  <si>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</si>
  <si>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</si>
  <si>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</si>
  <si>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</si>
  <si>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</si>
  <si>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</si>
  <si>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</si>
  <si>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</si>
  <si>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</si>
  <si>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</si>
  <si>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</si>
  <si>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</si>
  <si>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</si>
  <si>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</si>
  <si>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</si>
  <si>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</si>
  <si>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</si>
  <si>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</si>
  <si>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</si>
  <si>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</si>
  <si>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</si>
  <si>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</si>
  <si>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</si>
  <si>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</si>
  <si>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</si>
  <si>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</si>
  <si>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</si>
  <si>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</si>
  <si>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</si>
  <si>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</si>
  <si>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</si>
  <si>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</si>
  <si>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</si>
  <si>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</si>
  <si>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</si>
  <si>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</si>
  <si>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</si>
  <si>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</si>
  <si>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</si>
  <si>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</si>
  <si>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</si>
  <si>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</si>
  <si>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</si>
  <si>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</si>
  <si>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</si>
  <si>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</si>
  <si>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</si>
  <si>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</si>
  <si>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</si>
  <si>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</si>
  <si>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</si>
  <si>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</si>
  <si>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</si>
  <si>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</si>
  <si>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</si>
  <si>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</si>
  <si>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</si>
  <si>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</si>
  <si>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</si>
  <si>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</si>
  <si>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</si>
  <si>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</si>
  <si>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</si>
  <si>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</si>
  <si>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</si>
  <si>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</si>
  <si>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</si>
  <si>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</si>
  <si>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</si>
  <si>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</si>
  <si>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</si>
  <si>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</si>
  <si>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</si>
  <si>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</si>
  <si>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</si>
  <si>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</si>
  <si>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</si>
  <si>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</si>
  <si>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</si>
  <si>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</si>
  <si>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</si>
  <si>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</si>
  <si>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</si>
  <si>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</si>
  <si>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</si>
  <si>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</si>
  <si>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</si>
  <si>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</si>
  <si>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</si>
  <si>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</si>
  <si>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</si>
  <si>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</si>
  <si>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</si>
  <si>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</si>
  <si>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</si>
  <si>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</si>
  <si>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</si>
  <si>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</si>
  <si>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</si>
  <si>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</si>
  <si>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</si>
  <si>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</si>
  <si>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</si>
  <si>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</si>
  <si>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</si>
  <si>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</si>
  <si>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</si>
  <si>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</si>
  <si>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</si>
  <si>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</si>
  <si>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</si>
  <si>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</si>
  <si>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</si>
  <si>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</si>
  <si>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</si>
  <si>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</si>
  <si>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</si>
  <si>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</si>
  <si>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</si>
  <si>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</si>
  <si>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</si>
  <si>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</si>
  <si>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</si>
  <si>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</si>
  <si>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</si>
  <si>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</si>
  <si>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</si>
  <si>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</si>
  <si>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</si>
  <si>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</si>
  <si>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</si>
  <si>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</si>
  <si>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</si>
  <si>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</si>
  <si>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</si>
  <si>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</si>
  <si>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</si>
  <si>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</si>
  <si>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</si>
  <si>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</si>
  <si>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</si>
  <si>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</si>
  <si>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</si>
  <si>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</si>
  <si>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</si>
  <si>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</si>
  <si>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</si>
  <si>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</si>
  <si>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</si>
  <si>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</si>
  <si>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</si>
  <si>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</si>
  <si>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</si>
  <si>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</si>
  <si>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</si>
  <si>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</si>
  <si>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</si>
  <si>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</si>
  <si>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</si>
  <si>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</si>
  <si>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</si>
  <si>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</si>
  <si>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</si>
  <si>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</si>
  <si>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</si>
  <si>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</si>
  <si>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</si>
  <si>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</si>
  <si>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</si>
  <si>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</si>
  <si>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</si>
  <si>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</si>
  <si>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</si>
  <si>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</si>
  <si>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</si>
  <si>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</si>
  <si>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</si>
  <si>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</si>
  <si>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</si>
  <si>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</si>
  <si>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</si>
  <si>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</si>
  <si>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</si>
  <si>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</si>
  <si>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</si>
  <si>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</si>
  <si>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</si>
  <si>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</si>
  <si>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</si>
  <si>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</si>
  <si>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</si>
  <si>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</si>
  <si>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</si>
  <si>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</si>
  <si>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</si>
  <si>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</si>
  <si>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</si>
  <si>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</si>
  <si>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</si>
  <si>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</si>
  <si>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</si>
  <si>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</si>
  <si>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</si>
  <si>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</si>
  <si>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</si>
  <si>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</si>
  <si>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</si>
  <si>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</si>
  <si>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</si>
  <si>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</si>
  <si>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</si>
  <si>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</si>
  <si>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</si>
  <si>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</si>
  <si>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</si>
  <si>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</si>
  <si>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</si>
  <si>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</si>
  <si>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</si>
  <si>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</si>
  <si>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</si>
  <si>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</si>
  <si>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</si>
  <si>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</si>
  <si>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</si>
  <si>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</si>
  <si>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</si>
  <si>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</si>
  <si>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</si>
  <si>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</si>
  <si>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</si>
  <si>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</si>
  <si>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</si>
  <si>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</si>
  <si>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</si>
  <si>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</si>
  <si>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</si>
  <si>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</si>
  <si>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</si>
  <si>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</si>
  <si>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</si>
  <si>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</si>
  <si>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</si>
  <si>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</si>
  <si>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</si>
  <si>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</si>
  <si>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</si>
  <si>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</si>
  <si>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</si>
  <si>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</si>
  <si>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</si>
  <si>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</si>
  <si>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</si>
  <si>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</si>
  <si>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</si>
  <si>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</si>
  <si>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</si>
  <si>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</si>
  <si>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</si>
  <si>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</si>
  <si>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</si>
  <si>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</si>
  <si>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</si>
  <si>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</si>
  <si>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</si>
  <si>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</si>
  <si>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</si>
  <si>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</si>
  <si>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</si>
  <si>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</si>
  <si>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</si>
  <si>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</si>
  <si>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</si>
  <si>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</si>
  <si>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</si>
  <si>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</si>
  <si>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</si>
  <si>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</si>
  <si>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</si>
  <si>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</si>
  <si>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</si>
  <si>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</si>
  <si>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</si>
  <si>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</si>
  <si>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</si>
  <si>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</si>
  <si>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</si>
  <si>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</si>
  <si>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</si>
  <si>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</si>
  <si>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</si>
  <si>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</si>
  <si>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</si>
  <si>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</si>
  <si>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</si>
  <si>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</si>
  <si>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</si>
  <si>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</si>
  <si>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</si>
  <si>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</si>
  <si>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</si>
  <si>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</si>
  <si>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</si>
  <si>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</si>
  <si>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</si>
  <si>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</si>
  <si>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</si>
  <si>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</si>
  <si>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</si>
  <si>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</si>
  <si>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</si>
  <si>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</si>
  <si>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</si>
  <si>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</si>
  <si>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</si>
  <si>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</si>
  <si>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</si>
  <si>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</si>
  <si>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</si>
  <si>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</si>
  <si>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</si>
  <si>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</si>
  <si>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</si>
  <si>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</si>
  <si>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</si>
  <si>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</si>
  <si>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</si>
  <si>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</si>
  <si>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</si>
  <si>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</si>
  <si>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</si>
  <si>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</si>
  <si>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</si>
  <si>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</si>
  <si>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</si>
  <si>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</si>
  <si>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</si>
  <si>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</si>
  <si>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</si>
  <si>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</si>
  <si>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</si>
  <si>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</si>
  <si>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</si>
  <si>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</si>
  <si>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</si>
  <si>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</si>
  <si>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</si>
  <si>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</si>
  <si>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</si>
  <si>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</si>
  <si>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</si>
  <si>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</si>
  <si>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</si>
  <si>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</si>
  <si>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</si>
  <si>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</si>
  <si>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</si>
  <si>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</si>
  <si>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</si>
  <si>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</si>
  <si>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</si>
  <si>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</si>
  <si>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</si>
  <si>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</si>
  <si>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</si>
  <si>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</si>
  <si>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</si>
  <si>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</si>
  <si>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</si>
  <si>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</si>
  <si>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</si>
  <si>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</si>
  <si>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</si>
  <si>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</si>
  <si>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</si>
  <si>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</si>
  <si>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</si>
  <si>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</si>
  <si>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</si>
  <si>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</si>
  <si>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</si>
  <si>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</si>
  <si>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</si>
  <si>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</si>
  <si>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</si>
  <si>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</si>
  <si>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</si>
  <si>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</si>
  <si>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</si>
  <si>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</si>
  <si>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</si>
  <si>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</si>
  <si>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</si>
  <si>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</si>
  <si>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</si>
  <si>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</si>
  <si>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</si>
  <si>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</si>
  <si>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</si>
  <si>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</si>
  <si>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</si>
  <si>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</si>
  <si>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</si>
  <si>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</si>
  <si>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</si>
  <si>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</si>
  <si>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</si>
  <si>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</si>
  <si>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</si>
  <si>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</si>
  <si>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</si>
  <si>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</si>
  <si>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</si>
  <si>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</si>
  <si>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</si>
  <si>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</si>
  <si>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</si>
  <si>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</si>
  <si>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</si>
  <si>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</si>
  <si>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</si>
  <si>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</si>
  <si>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</si>
  <si>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</si>
  <si>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</si>
  <si>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</si>
  <si>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</si>
  <si>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</si>
  <si>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</si>
  <si>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</si>
  <si>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</si>
  <si>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</si>
  <si>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</si>
  <si>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</si>
  <si>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</si>
  <si>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</si>
  <si>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</si>
  <si>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</si>
  <si>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</si>
  <si>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</si>
  <si>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</si>
  <si>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</si>
  <si>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</si>
  <si>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</si>
  <si>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</si>
  <si>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</si>
  <si>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</si>
  <si>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</si>
  <si>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</si>
  <si>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</si>
  <si>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</si>
  <si>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</si>
  <si>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</si>
  <si>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</si>
  <si>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</si>
  <si>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</si>
  <si>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</si>
  <si>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</si>
  <si>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</si>
  <si>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</si>
  <si>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</si>
  <si>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</si>
  <si>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</si>
  <si>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</si>
  <si>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</si>
  <si>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</si>
  <si>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</si>
  <si>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</si>
  <si>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</si>
  <si>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</si>
  <si>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</si>
  <si>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</si>
  <si>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</si>
  <si>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</si>
  <si>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</si>
  <si>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</si>
  <si>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</si>
  <si>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</si>
  <si>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</si>
  <si>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</si>
  <si>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</si>
  <si>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</si>
  <si>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</si>
  <si>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</si>
  <si>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</si>
  <si>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</si>
  <si>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</si>
  <si>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</si>
  <si>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</si>
  <si>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</si>
  <si>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</si>
  <si>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</si>
  <si>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</si>
  <si>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</si>
  <si>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</si>
  <si>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</si>
  <si>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</si>
  <si>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</si>
  <si>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</si>
  <si>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</si>
  <si>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</si>
  <si>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</si>
  <si>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</si>
  <si>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</si>
  <si>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</si>
  <si>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</si>
  <si>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</si>
  <si>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</si>
  <si>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</si>
  <si>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</si>
  <si>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</si>
  <si>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</si>
  <si>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</si>
  <si>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</si>
  <si>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</si>
  <si>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</si>
  <si>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</si>
  <si>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</si>
  <si>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</si>
  <si>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</si>
  <si>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</si>
  <si>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</si>
  <si>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</si>
  <si>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</si>
  <si>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</si>
  <si>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</si>
  <si>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</si>
  <si>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</si>
  <si>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</si>
  <si>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</si>
  <si>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</si>
  <si>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</si>
  <si>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</si>
  <si>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</si>
  <si>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</si>
  <si>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</si>
  <si>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</si>
  <si>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</si>
  <si>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</si>
  <si>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</si>
  <si>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</si>
  <si>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</si>
  <si>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</si>
  <si>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</si>
  <si>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</si>
  <si>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</si>
  <si>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</si>
  <si>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</si>
  <si>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</si>
  <si>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</si>
  <si>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</si>
  <si>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</si>
  <si>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</si>
  <si>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</si>
  <si>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</si>
  <si>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</si>
  <si>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</si>
  <si>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</si>
  <si>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</si>
  <si>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</si>
  <si>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</si>
  <si>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</si>
  <si>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</si>
  <si>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</si>
  <si>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</si>
  <si>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</si>
  <si>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</si>
  <si>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</si>
  <si>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</si>
  <si>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</si>
  <si>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</si>
  <si>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</si>
  <si>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</si>
  <si>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</si>
  <si>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</si>
  <si>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</si>
  <si>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</si>
  <si>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</si>
  <si>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</si>
  <si>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</si>
  <si>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</si>
  <si>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</si>
  <si>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</si>
  <si>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</si>
  <si>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</si>
  <si>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</si>
  <si>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</si>
  <si>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</si>
  <si>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</si>
  <si>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</si>
  <si>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</si>
  <si>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</si>
  <si>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</si>
  <si>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</si>
  <si>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</si>
  <si>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</si>
  <si>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</si>
  <si>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</si>
  <si>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</si>
  <si>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</si>
  <si>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</si>
  <si>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</si>
  <si>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</si>
  <si>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</si>
  <si>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</si>
  <si>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</si>
  <si>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</si>
  <si>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</si>
  <si>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</si>
  <si>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</si>
  <si>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</si>
  <si>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</si>
  <si>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</si>
  <si>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</si>
  <si>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</si>
  <si>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</si>
  <si>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</si>
  <si>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</si>
  <si>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</si>
  <si>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</si>
  <si>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</si>
  <si>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</si>
  <si>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</si>
  <si>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</si>
  <si>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</si>
  <si>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</si>
  <si>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</si>
  <si>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</si>
  <si>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</si>
  <si>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</si>
  <si>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</si>
  <si>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</si>
  <si>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</si>
  <si>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</si>
  <si>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</si>
  <si>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</si>
  <si>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</si>
  <si>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</si>
  <si>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</si>
  <si>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</si>
  <si>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</si>
  <si>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</si>
  <si>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</si>
  <si>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</si>
  <si>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</si>
  <si>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</si>
  <si>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</si>
  <si>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</si>
  <si>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</si>
  <si>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</si>
  <si>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</si>
  <si>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</si>
  <si>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</si>
  <si>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</si>
  <si>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</si>
  <si>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</si>
  <si>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</si>
  <si>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</si>
  <si>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</si>
  <si>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</si>
  <si>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</si>
  <si>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</si>
  <si>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</si>
  <si>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</si>
  <si>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</si>
  <si>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</si>
  <si>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</si>
  <si>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</si>
  <si>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</si>
  <si>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</si>
  <si>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</si>
  <si>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</si>
  <si>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</si>
  <si>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</si>
  <si>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</si>
  <si>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</si>
  <si>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</si>
  <si>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</si>
  <si>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</si>
  <si>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</si>
  <si>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</si>
  <si>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</si>
  <si>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</si>
  <si>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</si>
  <si>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</si>
  <si>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</si>
  <si>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</si>
  <si>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</si>
  <si>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</si>
  <si>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</si>
  <si>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</si>
  <si>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</si>
  <si>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</si>
  <si>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</si>
  <si>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</si>
  <si>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</si>
  <si>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</si>
  <si>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</si>
  <si>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</si>
  <si>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</si>
  <si>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</si>
  <si>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</si>
  <si>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</si>
  <si>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</si>
  <si>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</si>
  <si>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</si>
  <si>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</si>
  <si>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</si>
  <si>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</si>
  <si>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</si>
  <si>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</si>
  <si>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</si>
  <si>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</si>
  <si>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</si>
  <si>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</si>
  <si>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</si>
  <si>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</si>
  <si>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</si>
  <si>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</si>
  <si>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</si>
  <si>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</si>
  <si>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</si>
  <si>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</si>
  <si>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</si>
  <si>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</si>
  <si>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</si>
  <si>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</si>
  <si>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</si>
  <si>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</si>
  <si>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</si>
  <si>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</si>
  <si>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</si>
  <si>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</si>
  <si>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</si>
  <si>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</si>
  <si>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</si>
  <si>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</si>
  <si>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</si>
  <si>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</si>
  <si>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</si>
  <si>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</si>
  <si>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</si>
  <si>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</si>
  <si>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</si>
  <si>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</si>
  <si>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</si>
  <si>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</si>
  <si>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</si>
  <si>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</si>
  <si>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</si>
  <si>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</si>
  <si>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</si>
  <si>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</si>
  <si>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</si>
  <si>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</si>
  <si>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</si>
  <si>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</si>
  <si>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</si>
  <si>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</si>
  <si>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</si>
  <si>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</si>
  <si>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</si>
  <si>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</si>
  <si>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</si>
  <si>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</si>
  <si>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</si>
  <si>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</si>
  <si>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</si>
  <si>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</si>
  <si>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</si>
  <si>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</si>
  <si>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</si>
  <si>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</si>
  <si>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</si>
  <si>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</si>
  <si>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</si>
  <si>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</si>
  <si>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</si>
  <si>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</si>
  <si>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</si>
  <si>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</si>
  <si>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</si>
  <si>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</si>
  <si>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</si>
  <si>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</si>
  <si>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</si>
  <si>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</si>
  <si>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</si>
  <si>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</si>
  <si>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</si>
  <si>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</si>
  <si>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</si>
  <si>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</si>
  <si>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</si>
  <si>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</si>
  <si>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</si>
  <si>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</si>
  <si>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</si>
  <si>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</si>
  <si>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</si>
  <si>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</si>
  <si>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</si>
  <si>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</si>
  <si>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</si>
  <si>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</si>
  <si>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</si>
  <si>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</si>
  <si>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</si>
  <si>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</si>
  <si>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</si>
  <si>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</si>
  <si>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</si>
  <si>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</si>
  <si>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</si>
  <si>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</si>
  <si>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</si>
  <si>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</si>
  <si>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</si>
  <si>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</si>
  <si>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</si>
  <si>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</si>
  <si>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</si>
  <si>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</si>
  <si>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</si>
  <si>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</si>
  <si>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</si>
  <si>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</si>
  <si>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</si>
  <si>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</si>
  <si>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</si>
  <si>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</si>
  <si>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</si>
  <si>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</si>
  <si>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</si>
  <si>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</si>
  <si>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</si>
  <si>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</si>
  <si>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</si>
  <si>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</si>
  <si>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</si>
  <si>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</si>
  <si>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</si>
  <si>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</si>
  <si>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</si>
  <si>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</si>
  <si>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</si>
  <si>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</si>
  <si>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</si>
  <si>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</si>
  <si>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</si>
  <si>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</si>
  <si>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</si>
  <si>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</si>
  <si>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</si>
  <si>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</si>
  <si>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</si>
  <si>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</si>
  <si>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</si>
  <si>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</si>
  <si>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</si>
  <si>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</si>
  <si>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</si>
  <si>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</si>
  <si>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</si>
  <si>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</si>
  <si>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</si>
  <si>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</si>
  <si>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</si>
  <si>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</si>
  <si>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</si>
  <si>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</si>
  <si>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</si>
  <si>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</si>
  <si>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</si>
  <si>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</si>
  <si>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</si>
  <si>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</si>
  <si>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</si>
  <si>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</si>
  <si>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</si>
  <si>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</si>
  <si>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</si>
  <si>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</si>
  <si>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</si>
  <si>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</si>
  <si>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</si>
  <si>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</si>
  <si>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</si>
  <si>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</si>
  <si>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</si>
  <si>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</si>
  <si>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</si>
  <si>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</si>
  <si>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</si>
  <si>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</si>
  <si>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</si>
  <si>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</si>
  <si>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</si>
  <si>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</si>
  <si>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</si>
  <si>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</si>
  <si>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</si>
  <si>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</si>
  <si>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</si>
  <si>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</si>
  <si>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</si>
  <si>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</si>
  <si>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</si>
  <si>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</si>
  <si>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</si>
  <si>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</si>
  <si>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</si>
  <si>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</si>
  <si>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</si>
  <si>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</si>
  <si>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</si>
  <si>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</si>
  <si>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</si>
  <si>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</si>
  <si>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</si>
  <si>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</si>
  <si>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</si>
  <si>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</si>
  <si>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</si>
  <si>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</si>
  <si>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</si>
  <si>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</si>
  <si>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</si>
  <si>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</si>
  <si>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</si>
  <si>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</si>
  <si>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</si>
  <si>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</si>
  <si>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</si>
  <si>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</si>
  <si>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</si>
  <si>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</si>
  <si>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</si>
  <si>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</si>
  <si>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</si>
  <si>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</si>
  <si>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</si>
  <si>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</si>
  <si>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</si>
  <si>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</si>
  <si>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</si>
  <si>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</si>
  <si>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</si>
  <si>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</si>
  <si>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</si>
  <si>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</si>
  <si>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</si>
  <si>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</si>
  <si>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</si>
  <si>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</si>
  <si>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</si>
  <si>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</si>
  <si>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</si>
  <si>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</si>
  <si>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</si>
  <si>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</si>
  <si>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</si>
  <si>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</si>
  <si>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</si>
  <si>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</si>
  <si>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</si>
  <si>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</si>
  <si>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</si>
  <si>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</si>
  <si>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</si>
  <si>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</si>
  <si>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</si>
  <si>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</si>
  <si>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</si>
  <si>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</si>
  <si>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</si>
  <si>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</si>
  <si>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</si>
  <si>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</si>
  <si>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</si>
  <si>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</si>
  <si>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</si>
  <si>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</si>
  <si>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</si>
  <si>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</si>
  <si>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</si>
  <si>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</si>
  <si>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</si>
  <si>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</si>
  <si>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</si>
  <si>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</si>
  <si>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</si>
  <si>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</si>
  <si>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</si>
  <si>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</si>
  <si>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</si>
  <si>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</si>
  <si>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</si>
  <si>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</si>
  <si>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</si>
  <si>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</si>
  <si>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</si>
  <si>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</si>
  <si>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</si>
  <si>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</si>
  <si>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</si>
  <si>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</si>
  <si>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</si>
  <si>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</si>
  <si>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</si>
  <si>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</si>
  <si>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</si>
  <si>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</si>
  <si>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</si>
  <si>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</si>
  <si>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</si>
  <si>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</si>
  <si>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</si>
  <si>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</si>
  <si>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</si>
  <si>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</si>
  <si>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</si>
  <si>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</si>
  <si>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</si>
  <si>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</si>
  <si>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</si>
  <si>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</si>
  <si>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</si>
  <si>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</si>
  <si>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</si>
  <si>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</si>
  <si>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</si>
  <si>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</si>
  <si>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</si>
  <si>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</si>
  <si>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</si>
  <si>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</si>
  <si>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</si>
  <si>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</si>
  <si>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</si>
  <si>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</si>
  <si>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</si>
  <si>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</si>
  <si>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</si>
  <si>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</si>
  <si>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</si>
  <si>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</si>
  <si>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</si>
  <si>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</si>
  <si>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</si>
  <si>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</si>
  <si>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</si>
  <si>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</si>
  <si>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</si>
  <si>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</si>
  <si>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</si>
  <si>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</si>
  <si>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</si>
  <si>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</si>
  <si>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</si>
  <si>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</si>
  <si>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</si>
  <si>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</si>
  <si>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</si>
  <si>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</si>
  <si>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</si>
  <si>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</si>
  <si>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</si>
  <si>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</si>
  <si>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</si>
  <si>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</si>
  <si>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</si>
  <si>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</si>
  <si>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</si>
  <si>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</si>
  <si>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</si>
  <si>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</si>
  <si>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</si>
  <si>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</si>
  <si>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</si>
  <si>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</si>
  <si>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</si>
  <si>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</si>
  <si>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</si>
  <si>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</si>
  <si>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</si>
  <si>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</si>
  <si>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</si>
  <si>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</si>
  <si>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</si>
  <si>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</si>
  <si>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</si>
  <si>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</si>
  <si>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</si>
  <si>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</si>
  <si>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</si>
  <si>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</si>
  <si>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</si>
  <si>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</si>
  <si>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</si>
  <si>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</si>
  <si>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</si>
  <si>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</si>
  <si>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</si>
  <si>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</si>
  <si>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</si>
  <si>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</si>
  <si>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</si>
  <si>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</si>
  <si>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</si>
  <si>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</si>
  <si>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</si>
  <si>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</si>
  <si>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</si>
  <si>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</si>
  <si>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</si>
  <si>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</si>
  <si>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</si>
  <si>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</si>
  <si>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</si>
  <si>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</si>
  <si>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</si>
  <si>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</si>
  <si>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</si>
  <si>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</si>
  <si>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</si>
  <si>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</si>
  <si>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</si>
  <si>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</si>
  <si>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</si>
  <si>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</si>
  <si>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</si>
  <si>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</si>
  <si>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</si>
  <si>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</si>
  <si>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</si>
  <si>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</si>
  <si>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</si>
  <si>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</si>
  <si>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</si>
  <si>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</si>
  <si>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</si>
  <si>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</si>
  <si>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</si>
  <si>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</si>
  <si>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</si>
  <si>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</si>
  <si>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</si>
  <si>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</si>
  <si>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</si>
  <si>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</si>
  <si>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</si>
  <si>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</si>
  <si>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</si>
  <si>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</si>
  <si>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</si>
  <si>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</si>
  <si>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</si>
  <si>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</si>
  <si>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</si>
  <si>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</si>
  <si>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</si>
  <si>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</si>
  <si>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</si>
  <si>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</si>
  <si>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</si>
  <si>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</si>
  <si>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</si>
  <si>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</si>
  <si>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</si>
  <si>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</si>
  <si>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</si>
  <si>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</si>
  <si>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</si>
  <si>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</si>
  <si>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</si>
  <si>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</si>
  <si>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</si>
  <si>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</si>
  <si>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</si>
  <si>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</si>
  <si>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</si>
  <si>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</si>
  <si>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</si>
  <si>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</si>
  <si>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</si>
  <si>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</si>
  <si>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</si>
  <si>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</si>
  <si>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</si>
  <si>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</si>
  <si>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</si>
  <si>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</si>
  <si>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</si>
  <si>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</si>
  <si>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</si>
  <si>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</si>
  <si>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</si>
  <si>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</si>
  <si>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</si>
  <si>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</si>
  <si>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</si>
  <si>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</si>
  <si>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</si>
  <si>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</si>
  <si>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</si>
  <si>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</si>
  <si>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</si>
  <si>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</si>
  <si>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</si>
  <si>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</si>
  <si>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</si>
  <si>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</si>
  <si>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</si>
  <si>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</si>
  <si>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</si>
  <si>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</si>
  <si>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</si>
  <si>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</si>
  <si>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</si>
  <si>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</si>
  <si>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</si>
  <si>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</si>
  <si>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</si>
  <si>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</si>
  <si>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</si>
  <si>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</si>
  <si>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</si>
  <si>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</si>
  <si>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</si>
  <si>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</si>
  <si>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</si>
  <si>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</si>
  <si>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</si>
  <si>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</si>
  <si>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</si>
  <si>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</si>
  <si>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</si>
  <si>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</si>
  <si>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</si>
  <si>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</si>
  <si>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</si>
  <si>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</si>
  <si>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</si>
  <si>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</si>
  <si>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</si>
  <si>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</si>
  <si>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</si>
  <si>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</si>
  <si>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</si>
  <si>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</si>
  <si>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</si>
  <si>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</si>
  <si>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</si>
  <si>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</si>
  <si>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</si>
  <si>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</si>
  <si>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</si>
  <si>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</si>
  <si>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</si>
  <si>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</si>
  <si>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</si>
  <si>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</si>
  <si>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</si>
  <si>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</si>
  <si>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</si>
  <si>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</si>
  <si>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</si>
  <si>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</si>
  <si>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</si>
  <si>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</si>
  <si>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</si>
  <si>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</si>
  <si>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</si>
  <si>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</si>
  <si>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</si>
  <si>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</si>
  <si>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</si>
  <si>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</si>
  <si>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</si>
  <si>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</si>
  <si>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</si>
  <si>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</si>
  <si>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</si>
  <si>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</si>
  <si>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</si>
  <si>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</si>
  <si>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</si>
  <si>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</si>
  <si>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</si>
  <si>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</si>
  <si>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</si>
  <si>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</si>
  <si>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</si>
  <si>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</si>
  <si>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</si>
  <si>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</si>
  <si>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</si>
  <si>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</si>
  <si>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</si>
  <si>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</si>
  <si>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</si>
  <si>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</si>
  <si>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</si>
  <si>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</si>
  <si>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</si>
  <si>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</si>
  <si>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</si>
  <si>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</si>
  <si>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</si>
  <si>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</si>
  <si>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</si>
  <si>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</si>
  <si>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</si>
  <si>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</si>
  <si>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</si>
  <si>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</si>
  <si>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</si>
  <si>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</si>
  <si>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</si>
  <si>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</si>
  <si>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</si>
  <si>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</si>
  <si>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</si>
  <si>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</si>
  <si>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</si>
  <si>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</si>
  <si>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</si>
  <si>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</si>
  <si>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</si>
  <si>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</si>
  <si>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</si>
  <si>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</si>
  <si>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</si>
  <si>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</si>
  <si>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</si>
  <si>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</si>
  <si>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</si>
  <si>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</si>
  <si>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</si>
  <si>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</si>
  <si>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</si>
  <si>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</si>
  <si>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</si>
  <si>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</si>
  <si>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</si>
  <si>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</si>
  <si>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</si>
  <si>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</si>
  <si>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</si>
  <si>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</si>
  <si>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</si>
  <si>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</si>
  <si>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</si>
  <si>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</si>
  <si>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</si>
  <si>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</si>
  <si>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</si>
  <si>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</si>
  <si>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</si>
  <si>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</si>
  <si>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</si>
  <si>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</si>
  <si>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</si>
  <si>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</si>
  <si>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</si>
  <si>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</si>
  <si>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</si>
  <si>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</si>
  <si>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</si>
  <si>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</si>
  <si>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</si>
  <si>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</si>
  <si>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</si>
  <si>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</si>
  <si>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</si>
  <si>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</si>
  <si>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</si>
  <si>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</si>
  <si>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</si>
  <si>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</si>
  <si>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</si>
  <si>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</si>
  <si>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</si>
  <si>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</si>
  <si>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</si>
  <si>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</si>
  <si>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</si>
  <si>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</si>
  <si>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</si>
  <si>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</si>
  <si>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</si>
  <si>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</si>
  <si>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</si>
  <si>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</si>
  <si>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</si>
  <si>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</si>
  <si>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</si>
  <si>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</si>
  <si>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</si>
  <si>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</si>
  <si>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</si>
  <si>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</si>
  <si>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</si>
  <si>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</si>
  <si>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</si>
  <si>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</si>
  <si>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</si>
  <si>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</si>
  <si>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</si>
  <si>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</si>
  <si>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</si>
  <si>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</si>
  <si>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</si>
  <si>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</si>
  <si>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</si>
  <si>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</si>
  <si>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</si>
  <si>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</si>
  <si>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</si>
  <si>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</si>
  <si>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</si>
  <si>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</si>
  <si>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</si>
  <si>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</si>
  <si>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</si>
  <si>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</si>
  <si>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</si>
  <si>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</si>
  <si>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</si>
  <si>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</si>
  <si>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</si>
  <si>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</si>
  <si>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</si>
  <si>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</si>
  <si>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</si>
  <si>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</si>
  <si>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</si>
  <si>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</si>
  <si>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</si>
  <si>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</si>
  <si>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</si>
  <si>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</si>
  <si>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</si>
  <si>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</si>
  <si>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</si>
  <si>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</si>
  <si>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</si>
  <si>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</si>
  <si>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</si>
  <si>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</si>
  <si>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</si>
  <si>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</si>
  <si>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</si>
  <si>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</si>
  <si>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</si>
  <si>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</si>
  <si>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</si>
  <si>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</si>
  <si>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</si>
  <si>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</si>
  <si>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</si>
  <si>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</si>
  <si>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</si>
  <si>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</si>
  <si>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</si>
  <si>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</si>
  <si>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</si>
  <si>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</si>
  <si>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</si>
  <si>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</si>
  <si>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</si>
  <si>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</si>
  <si>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</si>
  <si>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</si>
  <si>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</si>
  <si>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</si>
  <si>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</si>
  <si>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</si>
  <si>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</si>
  <si>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</si>
  <si>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</si>
  <si>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</si>
  <si>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</si>
  <si>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</si>
  <si>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</si>
  <si>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</si>
  <si>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</si>
  <si>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</si>
  <si>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</si>
  <si>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</si>
  <si>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</si>
  <si>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</si>
  <si>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</si>
  <si>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</si>
  <si>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</si>
  <si>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</si>
  <si>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</si>
  <si>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</si>
  <si>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</si>
  <si>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</si>
  <si>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</si>
  <si>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</si>
  <si>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</si>
  <si>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</si>
  <si>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</si>
  <si>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</si>
  <si>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</si>
  <si>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</si>
  <si>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</si>
  <si>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</si>
  <si>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</si>
  <si>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</si>
  <si>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</si>
  <si>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</si>
  <si>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</si>
  <si>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</si>
  <si>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</si>
  <si>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</si>
  <si>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</si>
  <si>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</si>
  <si>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</si>
  <si>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</si>
  <si>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</si>
  <si>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</si>
  <si>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</si>
  <si>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</si>
  <si>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</si>
  <si>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</si>
  <si>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</si>
  <si>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</si>
  <si>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</si>
  <si>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</si>
  <si>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</si>
  <si>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</si>
  <si>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</si>
  <si>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</si>
  <si>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</si>
  <si>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</si>
  <si>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</si>
  <si>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</si>
  <si>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</si>
  <si>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</si>
  <si>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</si>
  <si>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</si>
  <si>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</si>
  <si>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</si>
  <si>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</si>
  <si>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</si>
  <si>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</si>
  <si>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</si>
  <si>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</si>
  <si>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</si>
  <si>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</si>
  <si>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</si>
  <si>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</si>
  <si>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</si>
  <si>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</si>
  <si>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</si>
  <si>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</si>
  <si>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</si>
  <si>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</si>
  <si>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</si>
  <si>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</si>
  <si>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</si>
  <si>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</si>
  <si>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</si>
  <si>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</si>
  <si>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</si>
  <si>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</si>
  <si>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</si>
  <si>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</si>
  <si>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</si>
  <si>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</si>
  <si>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</si>
  <si>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</si>
  <si>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</si>
  <si>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</si>
  <si>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</si>
  <si>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</si>
  <si>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</si>
  <si>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</si>
  <si>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</si>
  <si>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</si>
  <si>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</si>
  <si>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</si>
  <si>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</si>
  <si>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</si>
  <si>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</si>
  <si>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</si>
  <si>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</si>
  <si>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</si>
  <si>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</si>
  <si>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</si>
  <si>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</si>
  <si>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</si>
  <si>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</si>
  <si>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</si>
  <si>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</si>
  <si>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</si>
  <si>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</si>
  <si>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</si>
  <si>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</si>
  <si>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</si>
  <si>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</si>
  <si>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</si>
  <si>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</si>
  <si>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</si>
  <si>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</si>
  <si>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</si>
  <si>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</si>
  <si>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</si>
  <si>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</si>
  <si>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</si>
  <si>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</si>
  <si>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</si>
  <si>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</si>
  <si>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</si>
  <si>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</si>
  <si>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</si>
  <si>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</si>
  <si>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</si>
  <si>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</si>
  <si>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</si>
  <si>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</si>
  <si>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</si>
  <si>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</si>
  <si>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</si>
  <si>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</si>
  <si>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</si>
  <si>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</si>
  <si>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</si>
  <si>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</si>
  <si>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</si>
  <si>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</si>
  <si>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</si>
  <si>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</si>
  <si>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</si>
  <si>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</si>
  <si>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</si>
  <si>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</si>
  <si>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</si>
  <si>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</si>
  <si>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</si>
  <si>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</si>
  <si>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</si>
  <si>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</si>
  <si>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</si>
  <si>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</si>
  <si>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</si>
  <si>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</si>
  <si>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</si>
  <si>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</si>
  <si>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</si>
  <si>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</si>
  <si>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</si>
  <si>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</si>
  <si>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</si>
  <si>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</si>
  <si>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</si>
  <si>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</si>
  <si>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</si>
  <si>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</si>
  <si>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</si>
  <si>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</si>
  <si>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</si>
  <si>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</si>
  <si>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</si>
  <si>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</si>
  <si>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</si>
  <si>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</si>
  <si>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</si>
  <si>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</si>
  <si>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</si>
  <si>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</si>
  <si>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</si>
  <si>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</si>
  <si>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</si>
  <si>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</si>
  <si>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</si>
  <si>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</si>
  <si>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</si>
  <si>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</si>
  <si>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</si>
  <si>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</si>
  <si>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</si>
  <si>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</si>
  <si>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</si>
  <si>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</si>
  <si>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</si>
  <si>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</si>
  <si>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</si>
  <si>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</si>
  <si>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</si>
  <si>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</si>
  <si>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</si>
  <si>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</si>
  <si>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</si>
  <si>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</si>
  <si>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</si>
  <si>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</si>
  <si>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</si>
  <si>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</si>
  <si>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</si>
  <si>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</si>
  <si>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</si>
  <si>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</si>
  <si>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</si>
  <si>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</si>
  <si>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</si>
  <si>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</si>
  <si>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</si>
  <si>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</si>
  <si>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</si>
  <si>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</si>
  <si>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</si>
  <si>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</si>
  <si>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</si>
  <si>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</si>
  <si>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</si>
  <si>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</si>
  <si>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</si>
  <si>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</si>
  <si>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</si>
  <si>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</si>
  <si>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</si>
  <si>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</si>
  <si>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</si>
  <si>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</si>
  <si>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</si>
  <si>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</si>
  <si>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</si>
  <si>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</si>
  <si>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</si>
  <si>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</si>
  <si>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</si>
  <si>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</si>
  <si>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</si>
  <si>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</si>
  <si>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</si>
  <si>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</si>
  <si>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</si>
  <si>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</si>
  <si>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</si>
  <si>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</si>
  <si>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</si>
  <si>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</si>
  <si>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</si>
  <si>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</si>
  <si>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</si>
  <si>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</si>
  <si>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</si>
  <si>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</si>
  <si>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</si>
  <si>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</si>
  <si>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</si>
  <si>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</si>
  <si>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</si>
  <si>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</si>
  <si>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</si>
  <si>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</si>
  <si>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</si>
  <si>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</si>
  <si>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</si>
  <si>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</si>
  <si>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</si>
  <si>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</si>
  <si>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</si>
  <si>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</si>
  <si>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</si>
  <si>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</si>
  <si>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</si>
  <si>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</si>
  <si>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</si>
  <si>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</si>
  <si>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</si>
  <si>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</si>
  <si>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</si>
  <si>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</si>
  <si>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</si>
  <si>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</si>
  <si>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</si>
  <si>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</si>
  <si>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</si>
  <si>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</si>
  <si>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</si>
  <si>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</si>
  <si>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</si>
  <si>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</si>
  <si>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</si>
  <si>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</si>
  <si>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</si>
  <si>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</si>
  <si>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</si>
  <si>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</si>
  <si>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</si>
  <si>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</si>
  <si>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</si>
  <si>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</si>
  <si>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</si>
  <si>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</si>
  <si>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</si>
  <si>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</si>
  <si>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</si>
  <si>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</si>
  <si>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</si>
  <si>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</si>
  <si>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</si>
  <si>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</si>
  <si>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</si>
  <si>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</si>
  <si>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</si>
  <si>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</si>
  <si>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</si>
  <si>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</si>
  <si>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</si>
  <si>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</si>
  <si>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</si>
  <si>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</si>
  <si>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</si>
  <si>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</si>
  <si>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</si>
  <si>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</si>
  <si>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</si>
  <si>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</si>
  <si>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</si>
  <si>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</si>
  <si>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</si>
  <si>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</si>
  <si>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</si>
  <si>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</si>
  <si>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</si>
  <si>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</si>
  <si>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</si>
  <si>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</si>
  <si>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</si>
  <si>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</si>
  <si>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</si>
  <si>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</si>
  <si>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</si>
  <si>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</si>
  <si>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</si>
  <si>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</si>
  <si>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</si>
  <si>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</si>
  <si>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</si>
  <si>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</si>
  <si>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</si>
  <si>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</si>
  <si>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</si>
  <si>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</si>
  <si>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</si>
  <si>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</si>
  <si>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</si>
  <si>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</si>
  <si>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</si>
  <si>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</si>
  <si>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</si>
  <si>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</si>
  <si>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</si>
  <si>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</si>
  <si>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</si>
  <si>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</si>
  <si>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</si>
  <si>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</si>
  <si>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</si>
  <si>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</si>
  <si>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</si>
  <si>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</si>
  <si>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</si>
  <si>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</si>
  <si>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</si>
  <si>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</si>
  <si>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</si>
  <si>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</si>
  <si>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</si>
  <si>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</si>
  <si>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</si>
  <si>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</si>
  <si>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</si>
  <si>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</si>
  <si>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</si>
  <si>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</si>
  <si>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</si>
  <si>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</si>
  <si>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</si>
  <si>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</si>
  <si>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</si>
  <si>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</si>
  <si>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</si>
  <si>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</si>
  <si>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</si>
  <si>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</si>
  <si>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</si>
  <si>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</si>
  <si>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</si>
  <si>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</si>
  <si>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</si>
  <si>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</si>
  <si>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</si>
  <si>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</si>
  <si>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</si>
  <si>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</si>
  <si>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</si>
  <si>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</si>
  <si>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</si>
  <si>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</si>
  <si>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</si>
  <si>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</si>
  <si>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</si>
  <si>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</si>
  <si>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</si>
  <si>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</si>
  <si>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</si>
  <si>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</si>
  <si>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</si>
  <si>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</si>
  <si>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</si>
  <si>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</si>
  <si>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</si>
  <si>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</si>
  <si>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</si>
  <si>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</si>
  <si>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</si>
  <si>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</si>
  <si>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</si>
  <si>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</si>
  <si>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</si>
  <si>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</si>
  <si>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</si>
  <si>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</si>
  <si>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</si>
  <si>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</si>
  <si>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</si>
  <si>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</si>
  <si>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</si>
  <si>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</si>
  <si>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</si>
  <si>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</si>
  <si>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</si>
  <si>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</si>
  <si>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</si>
  <si>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</si>
  <si>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</si>
  <si>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</si>
  <si>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</si>
  <si>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</si>
  <si>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</si>
  <si>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</si>
  <si>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</si>
  <si>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</si>
  <si>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</si>
  <si>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</si>
  <si>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</si>
  <si>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</si>
  <si>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</si>
  <si>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</si>
  <si>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</si>
  <si>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</si>
  <si>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</si>
  <si>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</si>
  <si>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</si>
  <si>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</si>
  <si>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</si>
  <si>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</si>
  <si>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</si>
  <si>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</si>
  <si>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</si>
  <si>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</si>
  <si>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</si>
  <si>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</si>
  <si>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</si>
  <si>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</si>
  <si>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</si>
  <si>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</si>
  <si>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</si>
  <si>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</si>
  <si>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</si>
  <si>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</si>
  <si>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</si>
  <si>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</si>
  <si>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</si>
  <si>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</si>
  <si>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</si>
  <si>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</si>
  <si>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</si>
  <si>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</si>
  <si>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</si>
  <si>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</si>
  <si>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</si>
  <si>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</si>
  <si>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</si>
  <si>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</si>
  <si>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</si>
  <si>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</si>
  <si>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</si>
  <si>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</si>
  <si>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</si>
  <si>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</si>
  <si>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</si>
  <si>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</si>
  <si>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</si>
  <si>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</si>
  <si>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</si>
  <si>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</si>
  <si>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</si>
  <si>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</si>
  <si>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</si>
  <si>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</si>
  <si>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</si>
  <si>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</si>
  <si>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</si>
  <si>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</si>
  <si>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</si>
  <si>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</si>
  <si>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</si>
  <si>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</si>
  <si>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</si>
  <si>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</si>
  <si>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</si>
  <si>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</si>
  <si>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</si>
  <si>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</si>
  <si>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</si>
  <si>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</si>
  <si>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</si>
  <si>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</si>
  <si>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</si>
  <si>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</si>
  <si>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</si>
  <si>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</si>
  <si>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</si>
  <si>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</si>
  <si>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</si>
  <si>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</si>
  <si>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</si>
  <si>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</si>
  <si>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</si>
  <si>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</si>
  <si>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</si>
  <si>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</si>
  <si>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</si>
  <si>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</si>
  <si>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</si>
  <si>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</si>
  <si>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</si>
  <si>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</si>
  <si>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</si>
  <si>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</si>
  <si>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</si>
  <si>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</si>
  <si>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</si>
  <si>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</si>
  <si>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</si>
  <si>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</si>
  <si>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</si>
  <si>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</si>
  <si>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</si>
  <si>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</si>
  <si>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</si>
  <si>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</si>
  <si>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</si>
  <si>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</si>
  <si>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</si>
  <si>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</si>
  <si>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</si>
  <si>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</si>
  <si>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</si>
  <si>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</si>
  <si>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</si>
  <si>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</si>
  <si>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</si>
  <si>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</si>
  <si>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</si>
  <si>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</si>
  <si>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</si>
  <si>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</si>
  <si>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</si>
  <si>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</si>
  <si>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</si>
  <si>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</si>
  <si>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</si>
  <si>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</si>
  <si>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</si>
  <si>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</si>
  <si>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</si>
  <si>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</si>
  <si>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</si>
  <si>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</si>
  <si>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</si>
  <si>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</si>
  <si>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</si>
  <si>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</si>
  <si>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</si>
  <si>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</si>
  <si>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</si>
  <si>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</si>
  <si>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</si>
  <si>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</si>
  <si>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</si>
  <si>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</si>
  <si>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</si>
  <si>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</si>
  <si>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</si>
  <si>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</si>
  <si>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</si>
  <si>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</si>
  <si>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</si>
  <si>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</si>
  <si>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</si>
  <si>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</si>
  <si>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</si>
  <si>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</si>
  <si>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</si>
  <si>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</si>
  <si>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</si>
  <si>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</si>
  <si>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</si>
  <si>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</si>
  <si>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</si>
  <si>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</si>
  <si>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</si>
  <si>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</si>
  <si>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</si>
  <si>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</si>
  <si>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</si>
  <si>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</si>
  <si>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</si>
  <si>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</si>
  <si>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</si>
  <si>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</si>
  <si>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</si>
  <si>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</si>
  <si>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</si>
  <si>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</si>
  <si>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</si>
  <si>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</si>
  <si>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</si>
  <si>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</si>
  <si>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</si>
  <si>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</si>
  <si>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</si>
  <si>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</si>
  <si>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</si>
  <si>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</si>
  <si>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</si>
  <si>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</si>
  <si>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</si>
  <si>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</si>
  <si>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</si>
  <si>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</si>
  <si>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</si>
  <si>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</si>
  <si>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</si>
  <si>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</si>
  <si>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</si>
  <si>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</si>
  <si>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</si>
  <si>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</si>
  <si>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</si>
  <si>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</si>
  <si>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</si>
  <si>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</si>
  <si>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</si>
  <si>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</si>
  <si>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</si>
  <si>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</si>
  <si>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</si>
  <si>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</si>
  <si>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</si>
  <si>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</si>
  <si>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</si>
  <si>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</si>
  <si>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</si>
  <si>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</si>
  <si>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</si>
  <si>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</si>
  <si>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</si>
  <si>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</si>
  <si>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</si>
  <si>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</si>
  <si>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</si>
  <si>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</si>
  <si>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</si>
  <si>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</si>
  <si>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</si>
  <si>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</si>
  <si>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</si>
  <si>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</si>
  <si>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</si>
  <si>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</si>
  <si>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</si>
  <si>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</si>
  <si>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</si>
  <si>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</si>
  <si>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</si>
  <si>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</si>
  <si>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</si>
  <si>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</si>
  <si>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</si>
  <si>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</si>
  <si>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</si>
  <si>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</si>
  <si>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</si>
  <si>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</si>
  <si>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</si>
  <si>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</si>
  <si>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</si>
  <si>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</si>
  <si>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</si>
  <si>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</si>
  <si>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</si>
  <si>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</si>
  <si>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</si>
  <si>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</si>
  <si>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</si>
  <si>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</si>
  <si>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</si>
  <si>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</si>
  <si>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</si>
  <si>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</si>
  <si>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</si>
  <si>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</si>
  <si>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</si>
  <si>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</si>
  <si>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</si>
  <si>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</si>
  <si>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</si>
  <si>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</si>
  <si>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</si>
  <si>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</si>
  <si>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</si>
  <si>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</si>
  <si>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</si>
  <si>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</si>
  <si>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</si>
  <si>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</si>
  <si>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</si>
  <si>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</si>
  <si>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</si>
  <si>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</si>
  <si>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</si>
  <si>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</si>
  <si>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</si>
  <si>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</si>
  <si>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</si>
  <si>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</si>
  <si>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</si>
  <si>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</si>
  <si>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</si>
  <si>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</si>
  <si>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</si>
  <si>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</si>
  <si>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</si>
  <si>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</si>
  <si>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</si>
  <si>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</si>
  <si>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</si>
  <si>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</si>
  <si>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</si>
  <si>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</si>
  <si>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</si>
  <si>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</si>
  <si>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</si>
  <si>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</si>
  <si>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</si>
  <si>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</si>
  <si>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</si>
  <si>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</si>
  <si>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</si>
  <si>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</si>
  <si>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</si>
  <si>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</si>
  <si>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</si>
  <si>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</si>
  <si>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</si>
  <si>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</si>
  <si>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</si>
  <si>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</si>
  <si>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</si>
  <si>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</si>
  <si>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</si>
  <si>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</si>
  <si>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</si>
  <si>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</si>
  <si>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</si>
  <si>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</si>
  <si>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</si>
  <si>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</si>
  <si>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</si>
  <si>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</si>
  <si>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</si>
  <si>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</si>
  <si>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</si>
  <si>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</si>
  <si>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</si>
  <si>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</si>
  <si>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</si>
  <si>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</si>
  <si>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</si>
  <si>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</si>
  <si>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</si>
  <si>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</si>
  <si>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</si>
  <si>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</si>
  <si>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</si>
  <si>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</si>
  <si>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</si>
  <si>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</si>
  <si>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</si>
  <si>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</si>
  <si>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</si>
  <si>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</si>
  <si>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</si>
  <si>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</si>
  <si>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</si>
  <si>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</si>
  <si>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</si>
  <si>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</si>
  <si>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</si>
  <si>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</si>
  <si>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</si>
  <si>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</si>
  <si>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</si>
  <si>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</si>
  <si>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</si>
  <si>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</si>
  <si>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</si>
  <si>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</si>
  <si>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</si>
  <si>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</si>
  <si>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</si>
  <si>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</si>
  <si>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</si>
  <si>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</si>
  <si>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</si>
  <si>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</si>
  <si>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</si>
  <si>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</si>
  <si>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</si>
  <si>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</si>
  <si>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</si>
  <si>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</si>
  <si>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</si>
  <si>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</si>
  <si>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</si>
  <si>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</si>
  <si>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</si>
  <si>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</si>
  <si>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</si>
  <si>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</si>
  <si>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</si>
  <si>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</si>
  <si>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</si>
  <si>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</si>
  <si>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</si>
  <si>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</si>
  <si>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</si>
  <si>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</si>
  <si>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</si>
  <si>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</si>
  <si>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</si>
  <si>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</si>
  <si>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</si>
  <si>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</si>
  <si>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</si>
  <si>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</si>
  <si>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</si>
  <si>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</si>
  <si>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</si>
  <si>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</si>
  <si>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</si>
  <si>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</si>
  <si>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</si>
  <si>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</si>
  <si>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</si>
  <si>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</si>
  <si>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</si>
  <si>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</si>
  <si>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</si>
  <si>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</si>
  <si>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</si>
  <si>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</si>
  <si>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</si>
  <si>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</si>
  <si>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</si>
  <si>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</si>
  <si>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</si>
  <si>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</si>
  <si>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</si>
  <si>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</si>
  <si>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</si>
  <si>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</si>
  <si>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</si>
  <si>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</si>
  <si>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</si>
  <si>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</si>
  <si>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</si>
  <si>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</si>
  <si>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</si>
  <si>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</si>
  <si>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</si>
  <si>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</si>
  <si>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</si>
  <si>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</si>
  <si>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</si>
  <si>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</si>
  <si>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</si>
  <si>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</si>
  <si>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</si>
  <si>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</si>
  <si>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</si>
  <si>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</si>
  <si>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</si>
  <si>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</si>
  <si>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</si>
  <si>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</si>
  <si>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</si>
  <si>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</si>
  <si>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</si>
  <si>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</si>
  <si>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</si>
  <si>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</si>
  <si>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</si>
  <si>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</si>
  <si>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</si>
  <si>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</si>
  <si>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</si>
  <si>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</si>
  <si>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</si>
  <si>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</si>
  <si>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</si>
  <si>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</si>
  <si>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</si>
  <si>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</si>
  <si>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</si>
  <si>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</si>
  <si>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</si>
  <si>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</si>
  <si>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</si>
  <si>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</si>
  <si>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</si>
  <si>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</si>
  <si>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</si>
  <si>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</si>
  <si>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</si>
  <si>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</si>
  <si>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</si>
  <si>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</si>
  <si>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</si>
  <si>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</si>
  <si>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</si>
  <si>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</si>
  <si>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</si>
  <si>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</si>
  <si>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</si>
  <si>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</si>
  <si>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</si>
  <si>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</si>
  <si>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</si>
  <si>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</si>
  <si>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</si>
  <si>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</si>
  <si>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</si>
  <si>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</si>
  <si>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</si>
  <si>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</si>
  <si>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</si>
  <si>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</si>
  <si>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</si>
  <si>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</si>
  <si>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</si>
  <si>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</si>
  <si>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</si>
  <si>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</si>
  <si>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</si>
  <si>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</si>
  <si>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</si>
  <si>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</si>
  <si>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</si>
  <si>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</si>
  <si>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</si>
  <si>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</si>
  <si>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</si>
  <si>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</si>
  <si>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</si>
  <si>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</si>
  <si>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</si>
  <si>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</si>
  <si>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</si>
  <si>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</si>
  <si>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</si>
  <si>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</si>
  <si>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</si>
  <si>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</si>
  <si>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</si>
  <si>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</si>
  <si>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</si>
  <si>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</si>
  <si>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</si>
  <si>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</si>
  <si>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</si>
  <si>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</si>
  <si>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</si>
  <si>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</si>
  <si>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</si>
  <si>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</si>
  <si>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</si>
  <si>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</si>
  <si>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</si>
  <si>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</si>
  <si>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</si>
  <si>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</si>
  <si>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</si>
  <si>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</si>
  <si>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</si>
  <si>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</si>
  <si>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</si>
  <si>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</si>
  <si>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</si>
  <si>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</si>
  <si>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</si>
  <si>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</si>
  <si>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</si>
  <si>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</si>
  <si>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</si>
  <si>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</si>
  <si>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</si>
  <si>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</si>
  <si>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</si>
  <si>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</si>
  <si>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</si>
  <si>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</si>
  <si>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</si>
  <si>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</si>
  <si>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</si>
  <si>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</si>
  <si>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</si>
  <si>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</si>
  <si>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</si>
  <si>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</si>
  <si>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</si>
  <si>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</si>
  <si>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</si>
  <si>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</si>
  <si>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</si>
  <si>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</si>
  <si>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</si>
  <si>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</si>
  <si>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</si>
  <si>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</si>
  <si>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</si>
  <si>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</si>
  <si>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</si>
  <si>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</si>
  <si>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</si>
  <si>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</si>
  <si>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</si>
  <si>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</si>
  <si>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</si>
  <si>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</si>
  <si>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</si>
  <si>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</si>
  <si>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</si>
  <si>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</si>
  <si>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</si>
  <si>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</si>
  <si>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</si>
  <si>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</si>
  <si>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</si>
  <si>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</si>
  <si>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</si>
  <si>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</si>
  <si>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</si>
  <si>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</si>
  <si>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</si>
  <si>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</si>
  <si>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</si>
  <si>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</si>
  <si>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</si>
  <si>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</si>
  <si>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</si>
  <si>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</si>
  <si>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</si>
  <si>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</si>
  <si>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</si>
  <si>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</si>
  <si>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</si>
  <si>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</si>
  <si>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</si>
  <si>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</si>
  <si>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</si>
  <si>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</si>
  <si>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</si>
  <si>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</si>
  <si>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</si>
  <si>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</si>
  <si>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</si>
  <si>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</si>
  <si>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</si>
  <si>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</si>
  <si>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</si>
  <si>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</si>
  <si>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</si>
  <si>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</si>
  <si>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</si>
  <si>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</si>
  <si>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</si>
  <si>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</si>
  <si>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</si>
  <si>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</si>
  <si>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</si>
  <si>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</si>
  <si>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</si>
  <si>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</si>
  <si>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</si>
  <si>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</si>
  <si>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</si>
  <si>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</si>
  <si>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</si>
  <si>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</si>
  <si>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</si>
  <si>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</si>
  <si>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</si>
  <si>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</si>
  <si>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</si>
  <si>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</si>
  <si>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</si>
  <si>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</si>
  <si>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</si>
  <si>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</si>
  <si>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</si>
  <si>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</si>
  <si>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</si>
  <si>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</si>
  <si>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</si>
  <si>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</si>
  <si>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</si>
  <si>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</si>
  <si>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</si>
  <si>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</si>
  <si>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</si>
  <si>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</si>
  <si>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</si>
  <si>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</si>
  <si>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</si>
  <si>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</si>
  <si>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</si>
  <si>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</si>
  <si>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</si>
  <si>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</si>
  <si>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</si>
  <si>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</si>
  <si>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</si>
  <si>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</si>
  <si>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</si>
  <si>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</si>
  <si>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</si>
  <si>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</si>
  <si>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</si>
  <si>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</si>
  <si>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</si>
  <si>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</si>
  <si>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</si>
  <si>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</si>
  <si>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</si>
  <si>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</si>
  <si>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</si>
  <si>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</si>
  <si>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</si>
  <si>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</si>
  <si>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</si>
  <si>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</si>
  <si>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</si>
  <si>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</si>
  <si>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</si>
  <si>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</si>
  <si>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</si>
  <si>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</si>
  <si>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</si>
  <si>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</si>
  <si>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</si>
  <si>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</si>
  <si>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</si>
  <si>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</si>
  <si>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</si>
  <si>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</si>
  <si>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</si>
  <si>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</si>
  <si>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</si>
  <si>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</si>
  <si>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</si>
  <si>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</si>
  <si>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</si>
  <si>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</si>
  <si>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</si>
  <si>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</si>
  <si>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</si>
  <si>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</si>
  <si>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</si>
  <si>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</si>
  <si>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</si>
  <si>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</si>
  <si>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</si>
  <si>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</si>
  <si>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</si>
  <si>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</si>
  <si>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</si>
  <si>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</si>
  <si>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</si>
  <si>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</si>
  <si>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</si>
  <si>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</si>
  <si>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</si>
  <si>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</si>
  <si>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</si>
  <si>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</si>
  <si>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</si>
  <si>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</si>
  <si>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</si>
  <si>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</si>
  <si>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</si>
  <si>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</si>
  <si>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</si>
  <si>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</si>
  <si>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</si>
  <si>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</si>
  <si>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</si>
  <si>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</si>
  <si>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</si>
  <si>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</si>
  <si>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</si>
  <si>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</si>
  <si>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</si>
  <si>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</si>
  <si>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</si>
  <si>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</si>
  <si>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</si>
  <si>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</si>
  <si>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</si>
  <si>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</si>
  <si>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</si>
  <si>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</si>
  <si>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</si>
  <si>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</si>
  <si>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</si>
  <si>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</si>
  <si>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</si>
  <si>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</si>
  <si>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</si>
  <si>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</si>
  <si>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</si>
  <si>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</si>
  <si>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</si>
  <si>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</si>
  <si>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</si>
  <si>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</si>
  <si>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</si>
  <si>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</si>
  <si>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</si>
  <si>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</si>
  <si>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</si>
  <si>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</si>
  <si>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</si>
  <si>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</si>
  <si>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</si>
  <si>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</si>
  <si>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</si>
  <si>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</si>
  <si>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</si>
  <si>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</si>
  <si>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</si>
  <si>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</si>
  <si>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</si>
  <si>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</si>
  <si>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</si>
  <si>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</si>
  <si>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</si>
  <si>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</si>
  <si>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</si>
  <si>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</si>
  <si>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</si>
  <si>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</si>
  <si>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</si>
  <si>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</si>
  <si>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</si>
  <si>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</si>
  <si>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</si>
  <si>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</si>
  <si>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</si>
  <si>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</si>
  <si>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</si>
  <si>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</si>
  <si>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</si>
  <si>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</si>
  <si>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</si>
  <si>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</si>
  <si>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</si>
  <si>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</si>
  <si>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</si>
  <si>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</si>
  <si>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</si>
  <si>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</si>
  <si>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</si>
  <si>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</si>
  <si>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</si>
  <si>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</si>
  <si>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</si>
  <si>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</si>
  <si>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</si>
  <si>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</si>
  <si>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</si>
  <si>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</si>
  <si>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</si>
  <si>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</si>
  <si>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</si>
  <si>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</si>
  <si>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</si>
  <si>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</si>
  <si>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</si>
  <si>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</si>
  <si>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</si>
  <si>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</si>
  <si>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</si>
  <si>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</si>
  <si>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</si>
  <si>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</si>
  <si>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</si>
  <si>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</si>
  <si>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</si>
  <si>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</si>
  <si>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</si>
  <si>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</si>
  <si>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</si>
  <si>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</si>
  <si>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</si>
  <si>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</si>
  <si>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</si>
  <si>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</si>
  <si>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</si>
  <si>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</si>
  <si>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</si>
  <si>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</si>
  <si>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</si>
  <si>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</si>
  <si>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</si>
  <si>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</si>
  <si>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</si>
  <si>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</si>
  <si>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</si>
  <si>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</si>
  <si>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</si>
  <si>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</si>
  <si>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</si>
  <si>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</si>
  <si>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</si>
  <si>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</si>
  <si>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</si>
  <si>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</si>
  <si>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</si>
  <si>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</si>
  <si>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</si>
  <si>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</si>
  <si>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</si>
  <si>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</si>
  <si>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</si>
  <si>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</si>
  <si>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</si>
  <si>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</si>
  <si>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</si>
  <si>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</si>
  <si>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</si>
  <si>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</si>
  <si>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</si>
  <si>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</si>
  <si>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</si>
  <si>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</si>
  <si>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</si>
  <si>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</si>
  <si>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</si>
  <si>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</si>
  <si>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</si>
  <si>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</si>
  <si>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</si>
  <si>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</si>
  <si>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</si>
  <si>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</si>
  <si>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</si>
  <si>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</si>
  <si>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</si>
  <si>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</si>
  <si>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</si>
  <si>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</si>
  <si>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</si>
  <si>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</si>
  <si>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</si>
  <si>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</si>
  <si>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</si>
  <si>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</si>
  <si>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</si>
  <si>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</si>
  <si>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</si>
  <si>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</si>
  <si>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</si>
  <si>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</si>
  <si>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</si>
  <si>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</si>
  <si>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</si>
  <si>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</si>
  <si>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</si>
  <si>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</si>
  <si>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</si>
  <si>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</si>
  <si>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</si>
  <si>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</si>
  <si>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</si>
  <si>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</si>
  <si>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</si>
  <si>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</si>
  <si>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</si>
  <si>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</si>
  <si>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</si>
  <si>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</si>
  <si>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</si>
  <si>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</si>
  <si>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</si>
  <si>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</si>
  <si>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</si>
  <si>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</si>
  <si>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</si>
  <si>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</si>
  <si>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</si>
  <si>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</si>
  <si>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</si>
  <si>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</si>
  <si>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</si>
  <si>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</si>
  <si>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</si>
  <si>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</si>
  <si>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</si>
  <si>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</si>
  <si>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</si>
  <si>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</si>
  <si>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</si>
  <si>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</si>
  <si>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</si>
  <si>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</si>
  <si>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</si>
  <si>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</si>
  <si>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</si>
  <si>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</si>
  <si>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</si>
  <si>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</si>
  <si>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</si>
  <si>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</si>
  <si>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</si>
  <si>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</si>
  <si>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</si>
  <si>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</si>
  <si>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</si>
  <si>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</si>
  <si>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</si>
  <si>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</si>
  <si>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</si>
  <si>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</si>
  <si>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</si>
  <si>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</si>
  <si>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</si>
  <si>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</si>
  <si>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</si>
  <si>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</si>
  <si>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</si>
  <si>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</si>
  <si>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</si>
  <si>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</si>
  <si>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</si>
  <si>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</si>
  <si>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</si>
  <si>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</si>
  <si>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</si>
  <si>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</si>
  <si>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</si>
  <si>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</si>
  <si>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</si>
  <si>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</si>
  <si>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</si>
  <si>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</si>
  <si>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</si>
  <si>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</si>
  <si>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</si>
  <si>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</si>
  <si>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</si>
  <si>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</si>
  <si>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</si>
  <si>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</si>
  <si>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</si>
  <si>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</si>
  <si>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</si>
  <si>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</si>
  <si>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</si>
  <si>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</si>
  <si>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</si>
  <si>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</si>
  <si>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</si>
  <si>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</si>
  <si>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</si>
  <si>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</si>
  <si>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</si>
  <si>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</si>
  <si>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</si>
  <si>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</si>
  <si>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</si>
  <si>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</si>
  <si>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</si>
  <si>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</si>
  <si>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</si>
  <si>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</si>
  <si>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</si>
  <si>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</si>
  <si>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</si>
  <si>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</si>
  <si>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</si>
  <si>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</si>
  <si>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</si>
  <si>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</si>
  <si>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</si>
  <si>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</si>
  <si>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</si>
  <si>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</si>
  <si>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</si>
  <si>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</si>
  <si>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</si>
  <si>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</si>
  <si>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</si>
  <si>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</si>
  <si>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</si>
  <si>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</si>
  <si>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</si>
  <si>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</si>
  <si>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</si>
  <si>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</si>
  <si>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</si>
  <si>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</si>
  <si>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</si>
  <si>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</si>
  <si>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</si>
  <si>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</si>
  <si>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</si>
  <si>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</si>
  <si>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</si>
  <si>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</si>
  <si>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</si>
  <si>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</si>
  <si>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</si>
  <si>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</si>
  <si>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</si>
  <si>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</si>
  <si>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</si>
  <si>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</si>
  <si>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</si>
  <si>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</si>
  <si>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</si>
  <si>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</si>
  <si>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</si>
  <si>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</si>
  <si>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</si>
  <si>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</si>
  <si>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</si>
  <si>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</si>
  <si>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</si>
  <si>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</si>
  <si>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</si>
  <si>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</si>
  <si>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</si>
  <si>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</si>
  <si>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</si>
  <si>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</si>
  <si>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</si>
  <si>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</si>
  <si>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</si>
  <si>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</si>
  <si>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</si>
  <si>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</si>
  <si>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</si>
  <si>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</si>
  <si>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</si>
  <si>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</si>
  <si>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</si>
  <si>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</si>
  <si>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</si>
  <si>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</si>
  <si>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</si>
  <si>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</si>
  <si>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</si>
  <si>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</si>
  <si>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</si>
  <si>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</si>
  <si>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</si>
  <si>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</si>
  <si>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</si>
  <si>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</si>
  <si>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</si>
  <si>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</si>
  <si>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</si>
  <si>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</si>
  <si>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</si>
  <si>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</si>
  <si>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</si>
  <si>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</si>
  <si>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</si>
  <si>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</si>
  <si>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</si>
  <si>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</si>
  <si>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</si>
  <si>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</si>
  <si>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</si>
  <si>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</si>
  <si>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</si>
  <si>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</si>
  <si>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</si>
  <si>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</si>
  <si>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</si>
  <si>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</si>
  <si>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</si>
  <si>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</si>
  <si>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</si>
  <si>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</si>
  <si>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</si>
  <si>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</si>
  <si>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</si>
  <si>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</si>
  <si>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</si>
  <si>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</si>
  <si>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</si>
  <si>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</si>
  <si>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</si>
  <si>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</si>
  <si>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</si>
  <si>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</si>
  <si>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</si>
  <si>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</si>
  <si>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</si>
  <si>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</si>
  <si>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</si>
  <si>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</si>
  <si>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</si>
  <si>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</si>
  <si>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</si>
  <si>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</si>
  <si>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</si>
  <si>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</si>
  <si>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</si>
  <si>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</si>
  <si>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</si>
  <si>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</si>
  <si>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</si>
  <si>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</si>
  <si>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</si>
  <si>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</si>
  <si>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</si>
  <si>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</si>
  <si>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</si>
  <si>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</si>
  <si>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</si>
  <si>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</si>
  <si>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</si>
  <si>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</si>
  <si>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</si>
  <si>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</si>
  <si>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</si>
  <si>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</si>
  <si>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</si>
  <si>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</si>
  <si>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</si>
  <si>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</si>
  <si>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</si>
  <si>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</si>
  <si>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</si>
  <si>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</si>
  <si>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</si>
  <si>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</si>
  <si>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</si>
  <si>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</si>
  <si>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</si>
  <si>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</si>
  <si>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</si>
  <si>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</si>
  <si>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</si>
  <si>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</si>
  <si>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</si>
  <si>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</si>
  <si>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</si>
  <si>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</si>
  <si>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</si>
  <si>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</si>
  <si>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</si>
  <si>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</si>
  <si>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</si>
  <si>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</si>
  <si>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</si>
  <si>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</si>
  <si>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</si>
  <si>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</si>
  <si>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</si>
  <si>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</si>
  <si>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</si>
  <si>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</si>
  <si>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</si>
  <si>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</si>
  <si>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</si>
  <si>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</si>
  <si>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</si>
  <si>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</si>
  <si>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</si>
  <si>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</si>
  <si>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</si>
  <si>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</si>
  <si>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</si>
  <si>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</si>
  <si>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</si>
  <si>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</si>
  <si>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</si>
  <si>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</si>
  <si>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</si>
  <si>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</si>
  <si>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</si>
  <si>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</si>
  <si>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</si>
  <si>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</si>
  <si>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</si>
  <si>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</si>
  <si>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</si>
  <si>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</si>
  <si>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</si>
  <si>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</si>
  <si>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</si>
  <si>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</si>
  <si>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</si>
  <si>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</si>
  <si>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</si>
  <si>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</si>
  <si>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</si>
  <si>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</si>
  <si>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</si>
  <si>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</si>
  <si>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</si>
  <si>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</si>
  <si>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</si>
  <si>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</si>
  <si>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</si>
  <si>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</si>
  <si>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</si>
  <si>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</si>
  <si>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</si>
  <si>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</si>
  <si>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</si>
  <si>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</si>
  <si>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</si>
  <si>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</si>
  <si>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</si>
  <si>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</si>
  <si>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</si>
  <si>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</si>
  <si>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</si>
  <si>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</si>
  <si>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</si>
  <si>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</si>
  <si>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</si>
  <si>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</si>
  <si>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</si>
  <si>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</si>
  <si>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</si>
  <si>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</si>
  <si>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</si>
  <si>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</si>
  <si>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</si>
  <si>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</si>
  <si>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</si>
  <si>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</si>
  <si>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</si>
  <si>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</si>
  <si>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</si>
  <si>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</si>
  <si>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</si>
  <si>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</si>
  <si>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</si>
  <si>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</si>
  <si>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</si>
  <si>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</si>
  <si>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</si>
  <si>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</si>
  <si>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</si>
  <si>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</si>
  <si>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</si>
  <si>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</si>
  <si>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</si>
  <si>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</si>
  <si>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</si>
  <si>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</si>
  <si>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</si>
  <si>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</si>
  <si>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</si>
  <si>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</si>
  <si>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</si>
  <si>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</si>
  <si>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</si>
  <si>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</si>
  <si>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</si>
  <si>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</si>
  <si>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</si>
  <si>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</si>
  <si>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</si>
  <si>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</si>
  <si>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</si>
  <si>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</si>
  <si>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</si>
  <si>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</si>
  <si>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</si>
  <si>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</si>
  <si>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</si>
  <si>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</si>
  <si>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</si>
  <si>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</si>
  <si>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</si>
  <si>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</si>
  <si>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</si>
  <si>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</si>
  <si>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</si>
  <si>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</si>
  <si>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</si>
  <si>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</si>
  <si>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</si>
  <si>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</si>
  <si>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</si>
  <si>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</si>
  <si>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</si>
  <si>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</si>
  <si>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</si>
  <si>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</si>
  <si>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</si>
  <si>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</si>
  <si>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</si>
  <si>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</si>
  <si>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</si>
  <si>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</si>
  <si>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</si>
  <si>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</si>
  <si>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</si>
  <si>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</si>
  <si>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</si>
  <si>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</si>
  <si>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</si>
  <si>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</si>
  <si>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</si>
  <si>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</si>
  <si>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</si>
  <si>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</si>
  <si>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</si>
  <si>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</si>
  <si>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</si>
  <si>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</si>
  <si>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</si>
  <si>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</si>
  <si>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</si>
  <si>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</si>
  <si>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</si>
  <si>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</si>
  <si>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</si>
  <si>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</si>
  <si>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</si>
  <si>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</si>
  <si>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</si>
  <si>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</si>
  <si>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</si>
  <si>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</si>
  <si>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</si>
  <si>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</si>
  <si>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</si>
  <si>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</si>
  <si>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</si>
  <si>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</si>
  <si>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</si>
  <si>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</si>
  <si>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</si>
  <si>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</si>
  <si>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</si>
  <si>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</si>
  <si>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</si>
  <si>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</si>
  <si>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</si>
  <si>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</si>
  <si>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</si>
  <si>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</si>
  <si>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</si>
  <si>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</si>
  <si>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</si>
  <si>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</si>
  <si>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</si>
  <si>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</si>
  <si>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</si>
  <si>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</si>
  <si>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</si>
  <si>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</si>
  <si>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</si>
  <si>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</si>
  <si>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</si>
  <si>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</si>
  <si>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</si>
  <si>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</si>
  <si>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</si>
  <si>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</si>
  <si>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</si>
  <si>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</si>
  <si>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</si>
  <si>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</si>
  <si>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</si>
  <si>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</si>
  <si>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</si>
  <si>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</si>
  <si>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</si>
  <si>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</si>
  <si>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</si>
  <si>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</si>
  <si>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</si>
  <si>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</si>
  <si>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</si>
  <si>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</si>
  <si>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</si>
  <si>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</si>
  <si>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</si>
  <si>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</si>
  <si>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</si>
  <si>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</si>
  <si>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</si>
  <si>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</si>
  <si>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</si>
  <si>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</si>
  <si>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</si>
  <si>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</si>
  <si>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</si>
  <si>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</si>
  <si>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</si>
  <si>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</si>
  <si>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</si>
  <si>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</si>
  <si>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</si>
  <si>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</si>
  <si>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</si>
  <si>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</si>
  <si>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</si>
  <si>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</si>
  <si>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</si>
  <si>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</si>
  <si>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</si>
  <si>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</si>
  <si>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</si>
  <si>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</si>
  <si>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</si>
  <si>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</si>
  <si>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</si>
  <si>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</si>
  <si>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</si>
  <si>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</si>
  <si>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</si>
  <si>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</si>
  <si>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</si>
  <si>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</si>
  <si>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</si>
  <si>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</si>
  <si>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</si>
  <si>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</si>
  <si>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</si>
  <si>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</si>
  <si>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</si>
  <si>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</si>
  <si>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</si>
  <si>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</si>
  <si>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</si>
  <si>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</si>
  <si>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</si>
  <si>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</si>
  <si>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</si>
  <si>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</si>
  <si>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</si>
  <si>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</si>
  <si>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</si>
  <si>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</si>
  <si>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</si>
  <si>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</si>
  <si>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</si>
  <si>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</si>
  <si>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</si>
  <si>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</si>
  <si>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</si>
  <si>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</si>
  <si>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</si>
  <si>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</si>
  <si>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</si>
  <si>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</si>
  <si>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</si>
  <si>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</si>
  <si>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</si>
  <si>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</si>
  <si>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</si>
  <si>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</si>
  <si>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</si>
  <si>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</si>
  <si>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</si>
  <si>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</si>
  <si>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</si>
  <si>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</si>
  <si>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</si>
  <si>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</si>
  <si>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</si>
  <si>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</si>
  <si>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</si>
  <si>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</si>
  <si>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</si>
  <si>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</si>
  <si>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</si>
  <si>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</si>
  <si>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</si>
  <si>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</si>
  <si>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</si>
  <si>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</si>
  <si>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</si>
  <si>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</si>
  <si>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</si>
  <si>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</si>
  <si>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</si>
  <si>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</si>
  <si>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</si>
  <si>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</si>
  <si>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</si>
  <si>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</si>
  <si>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</si>
  <si>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</si>
  <si>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</si>
  <si>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</si>
  <si>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</si>
  <si>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</si>
  <si>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</si>
  <si>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</si>
  <si>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</si>
  <si>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</si>
  <si>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</si>
  <si>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</si>
  <si>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</si>
  <si>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</si>
  <si>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</si>
  <si>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</si>
  <si>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</si>
  <si>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</si>
  <si>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</si>
  <si>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</si>
  <si>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</si>
  <si>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</si>
  <si>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</si>
  <si>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</si>
  <si>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</si>
  <si>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</si>
  <si>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</si>
  <si>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</si>
  <si>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</si>
  <si>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</si>
  <si>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</si>
  <si>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</si>
  <si>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</si>
  <si>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</si>
  <si>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</si>
  <si>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</si>
  <si>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</si>
  <si>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</si>
  <si>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</si>
  <si>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</si>
  <si>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</si>
  <si>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</si>
  <si>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</si>
  <si>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</si>
  <si>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</si>
  <si>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</si>
  <si>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</si>
  <si>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</si>
  <si>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</si>
  <si>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</si>
  <si>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</si>
  <si>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</si>
  <si>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</si>
  <si>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</si>
  <si>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</si>
  <si>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</si>
  <si>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</si>
  <si>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</si>
  <si>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</si>
  <si>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</si>
  <si>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</si>
  <si>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</si>
  <si>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</si>
  <si>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</si>
  <si>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</si>
  <si>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</si>
  <si>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</si>
  <si>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</si>
  <si>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</si>
  <si>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</si>
  <si>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</si>
  <si>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</si>
  <si>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</si>
  <si>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</si>
  <si>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</si>
  <si>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</si>
  <si>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</si>
  <si>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</si>
  <si>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</si>
  <si>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</si>
  <si>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</si>
  <si>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</si>
  <si>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</si>
  <si>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</si>
  <si>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</si>
  <si>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</si>
  <si>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</si>
  <si>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</si>
  <si>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</si>
  <si>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</si>
  <si>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</si>
  <si>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</si>
  <si>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</si>
  <si>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</si>
  <si>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</si>
  <si>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</si>
  <si>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</si>
  <si>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</si>
  <si>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</si>
  <si>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</si>
  <si>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</si>
  <si>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</si>
  <si>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</si>
  <si>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</si>
  <si>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</si>
  <si>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</si>
  <si>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</si>
  <si>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</si>
  <si>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</si>
  <si>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</si>
  <si>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</si>
  <si>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</si>
  <si>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</si>
  <si>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</si>
  <si>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</si>
  <si>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</si>
  <si>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</si>
  <si>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</si>
  <si>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</si>
  <si>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</si>
  <si>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</si>
  <si>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</si>
  <si>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</si>
  <si>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</si>
  <si>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</si>
  <si>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</si>
  <si>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</si>
  <si>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</si>
  <si>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</si>
  <si>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</si>
  <si>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</si>
  <si>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</si>
  <si>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</si>
  <si>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</si>
  <si>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</si>
  <si>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</si>
  <si>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</si>
  <si>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</si>
  <si>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</si>
  <si>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</si>
  <si>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</si>
  <si>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</si>
  <si>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</si>
  <si>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</si>
  <si>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</si>
  <si>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</si>
  <si>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</si>
  <si>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</si>
  <si>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</si>
  <si>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</si>
  <si>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</si>
  <si>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</si>
  <si>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</si>
  <si>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</si>
  <si>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</si>
  <si>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</si>
  <si>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</si>
  <si>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</si>
  <si>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</si>
  <si>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</si>
  <si>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</si>
  <si>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</si>
  <si>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</si>
  <si>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</si>
  <si>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</si>
  <si>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</si>
  <si>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</si>
  <si>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</si>
  <si>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</si>
  <si>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</si>
  <si>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</si>
  <si>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</si>
  <si>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</si>
  <si>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</si>
  <si>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</si>
  <si>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</si>
  <si>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</si>
  <si>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</si>
  <si>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</si>
  <si>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</si>
  <si>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</si>
  <si>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</si>
  <si>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</si>
  <si>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</si>
  <si>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</si>
  <si>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</si>
  <si>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</si>
  <si>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</si>
  <si>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</si>
  <si>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</si>
  <si>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</si>
  <si>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</si>
  <si>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</si>
  <si>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</si>
  <si>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</si>
  <si>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</si>
  <si>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</si>
  <si>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</si>
  <si>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</si>
  <si>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</si>
  <si>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</si>
  <si>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</si>
  <si>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</si>
  <si>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</si>
  <si>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</si>
  <si>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</si>
  <si>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</si>
  <si>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</si>
  <si>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</si>
  <si>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</si>
  <si>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</si>
  <si>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</si>
  <si>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</si>
  <si>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</si>
  <si>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</si>
  <si>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</si>
  <si>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</si>
  <si>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</si>
  <si>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</si>
  <si>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</si>
  <si>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</si>
  <si>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</si>
  <si>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</si>
  <si>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</si>
  <si>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</si>
  <si>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</si>
  <si>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</si>
  <si>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</si>
  <si>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</si>
  <si>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</si>
  <si>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</si>
  <si>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</si>
  <si>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</si>
  <si>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</si>
  <si>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</si>
  <si>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</si>
  <si>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</si>
  <si>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</si>
  <si>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</si>
  <si>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</si>
  <si>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</si>
  <si>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</si>
  <si>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</si>
  <si>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</si>
  <si>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</si>
  <si>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</si>
  <si>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</si>
  <si>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</si>
  <si>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</si>
  <si>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</si>
  <si>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</si>
  <si>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</si>
  <si>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</si>
  <si>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</si>
  <si>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</si>
  <si>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</si>
  <si>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</si>
  <si>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</si>
  <si>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</si>
  <si>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</si>
  <si>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</si>
  <si>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</si>
  <si>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</si>
  <si>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</si>
  <si>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</si>
  <si>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</si>
  <si>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</si>
  <si>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</si>
  <si>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</si>
  <si>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</si>
  <si>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</si>
  <si>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</si>
  <si>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</si>
  <si>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</si>
  <si>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</si>
  <si>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</si>
  <si>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</si>
  <si>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</si>
  <si>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</si>
  <si>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</si>
  <si>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</si>
  <si>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</si>
  <si>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</si>
  <si>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</si>
  <si>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</si>
  <si>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</si>
  <si>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</si>
  <si>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</si>
  <si>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</si>
  <si>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</si>
  <si>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</si>
  <si>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</si>
  <si>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</si>
  <si>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</si>
  <si>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</si>
  <si>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</si>
  <si>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</si>
  <si>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</si>
  <si>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</si>
  <si>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</si>
  <si>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</si>
  <si>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</si>
  <si>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</si>
  <si>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</si>
  <si>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</si>
  <si>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</si>
  <si>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</si>
  <si>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</si>
  <si>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</si>
  <si>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</si>
  <si>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</si>
  <si>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</si>
  <si>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</si>
  <si>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</si>
  <si>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</si>
  <si>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</si>
  <si>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</si>
  <si>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</si>
  <si>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</si>
  <si>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</si>
  <si>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</si>
  <si>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</si>
  <si>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</si>
  <si>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</si>
  <si>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</si>
  <si>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</si>
  <si>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</si>
  <si>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</si>
  <si>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</si>
  <si>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</si>
  <si>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</si>
  <si>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</si>
  <si>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</si>
  <si>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</si>
  <si>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</si>
  <si>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</si>
  <si>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</si>
  <si>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</si>
  <si>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</si>
  <si>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</si>
  <si>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</si>
  <si>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</si>
  <si>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</si>
  <si>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</si>
  <si>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</si>
  <si>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</si>
  <si>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</si>
  <si>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</si>
  <si>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</si>
  <si>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</si>
  <si>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</si>
  <si>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</si>
  <si>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</si>
  <si>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</si>
  <si>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</si>
  <si>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</si>
  <si>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</si>
  <si>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</si>
  <si>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</si>
  <si>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</si>
  <si>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</si>
  <si>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</si>
  <si>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</si>
  <si>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</si>
  <si>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</si>
  <si>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</si>
  <si>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</si>
  <si>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</si>
  <si>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</si>
  <si>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</si>
  <si>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</si>
  <si>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</si>
  <si>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</si>
  <si>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</si>
  <si>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</si>
  <si>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</si>
  <si>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</si>
  <si>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</si>
  <si>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</si>
  <si>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</si>
  <si>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</si>
  <si>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</si>
  <si>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</si>
  <si>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</si>
  <si>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</si>
  <si>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</si>
  <si>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</si>
  <si>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</si>
  <si>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</si>
  <si>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</si>
  <si>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</si>
  <si>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</si>
  <si>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</si>
  <si>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</si>
  <si>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</si>
  <si>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</si>
  <si>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</si>
  <si>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</si>
  <si>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</si>
  <si>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</si>
  <si>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</si>
  <si>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</si>
  <si>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</si>
  <si>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</si>
  <si>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</si>
  <si>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</si>
  <si>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</si>
  <si>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</si>
  <si>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</si>
  <si>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</si>
  <si>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</si>
  <si>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</si>
  <si>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</si>
  <si>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</si>
  <si>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</si>
  <si>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</si>
  <si>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</si>
  <si>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</si>
  <si>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</si>
  <si>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</si>
  <si>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</si>
  <si>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</si>
  <si>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</si>
  <si>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</si>
  <si>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</si>
  <si>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</si>
  <si>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</si>
  <si>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</si>
  <si>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</si>
  <si>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</si>
  <si>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</si>
  <si>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</si>
  <si>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</si>
  <si>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</si>
  <si>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</si>
  <si>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</si>
  <si>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</si>
  <si>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</si>
  <si>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</si>
  <si>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</si>
  <si>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</si>
  <si>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</si>
  <si>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</si>
  <si>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</si>
  <si>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</si>
  <si>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</si>
  <si>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</si>
  <si>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</si>
  <si>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</si>
  <si>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</si>
  <si>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</si>
  <si>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</si>
  <si>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</si>
  <si>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</si>
  <si>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</si>
  <si>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</si>
  <si>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</si>
  <si>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</si>
  <si>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</si>
  <si>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</si>
  <si>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</si>
  <si>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</si>
  <si>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</si>
  <si>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</si>
  <si>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</si>
  <si>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</si>
  <si>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</si>
  <si>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</si>
  <si>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</si>
  <si>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</si>
  <si>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</si>
  <si>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</si>
  <si>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</si>
  <si>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</si>
  <si>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</si>
  <si>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</si>
  <si>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</si>
  <si>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</si>
  <si>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</si>
  <si>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</si>
  <si>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</si>
  <si>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</si>
  <si>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</si>
  <si>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</si>
  <si>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</si>
  <si>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</si>
  <si>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</si>
  <si>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</si>
  <si>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</si>
  <si>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</si>
  <si>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</si>
  <si>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</si>
  <si>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</si>
  <si>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</si>
  <si>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</si>
  <si>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</si>
  <si>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</si>
  <si>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</si>
  <si>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</si>
  <si>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</si>
  <si>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</si>
  <si>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</si>
  <si>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</si>
  <si>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</si>
  <si>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</si>
  <si>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</si>
  <si>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</si>
  <si>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</si>
  <si>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</si>
  <si>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</si>
  <si>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</si>
  <si>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</si>
  <si>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</si>
  <si>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</si>
  <si>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</si>
  <si>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</si>
  <si>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</si>
  <si>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</si>
  <si>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</si>
  <si>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</si>
  <si>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</si>
  <si>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</si>
  <si>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</si>
  <si>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</si>
  <si>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</si>
  <si>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</si>
  <si>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</si>
  <si>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</si>
  <si>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</si>
  <si>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</si>
  <si>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</si>
  <si>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</si>
  <si>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</si>
  <si>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</si>
  <si>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</si>
  <si>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</si>
  <si>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</si>
  <si>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</si>
  <si>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</si>
  <si>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</si>
  <si>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</si>
  <si>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</si>
  <si>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</si>
  <si>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</si>
  <si>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</si>
  <si>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</si>
  <si>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</si>
  <si>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</si>
  <si>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</si>
  <si>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</si>
  <si>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</si>
  <si>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</si>
  <si>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</si>
  <si>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</si>
  <si>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</si>
  <si>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</si>
  <si>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</si>
  <si>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</si>
  <si>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</si>
  <si>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</si>
  <si>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</si>
  <si>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</si>
  <si>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</si>
  <si>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</si>
  <si>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</si>
  <si>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</si>
  <si>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</si>
  <si>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</si>
  <si>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</si>
  <si>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</si>
  <si>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</si>
  <si>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</si>
  <si>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</si>
  <si>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</si>
  <si>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</si>
  <si>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</si>
  <si>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</si>
  <si>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</si>
  <si>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</si>
  <si>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</si>
  <si>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</si>
  <si>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</si>
  <si>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</si>
  <si>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</si>
  <si>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</si>
  <si>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</si>
  <si>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</si>
  <si>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</si>
  <si>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</si>
  <si>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</si>
  <si>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</si>
  <si>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</si>
  <si>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</si>
  <si>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</si>
  <si>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</si>
  <si>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</si>
  <si>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</si>
  <si>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</si>
  <si>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</si>
  <si>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</si>
  <si>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</si>
  <si>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</si>
  <si>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</si>
  <si>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</si>
  <si>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</si>
  <si>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</si>
  <si>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</si>
  <si>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</si>
  <si>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</si>
  <si>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</si>
  <si>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</si>
  <si>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</si>
  <si>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</si>
  <si>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</si>
  <si>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</si>
  <si>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</si>
  <si>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</si>
  <si>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</si>
  <si>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</si>
  <si>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</si>
  <si>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</si>
  <si>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</si>
  <si>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</si>
  <si>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</si>
  <si>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</si>
  <si>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</si>
  <si>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</si>
  <si>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</si>
  <si>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</si>
  <si>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</si>
  <si>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</si>
  <si>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</si>
  <si>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</si>
  <si>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</si>
  <si>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</si>
  <si>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</si>
  <si>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</si>
  <si>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</si>
  <si>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</si>
  <si>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</si>
  <si>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</si>
  <si>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</si>
  <si>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</si>
  <si>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</si>
  <si>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</si>
  <si>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</si>
  <si>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</si>
  <si>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</si>
  <si>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</si>
  <si>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</si>
  <si>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</si>
  <si>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</si>
  <si>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</si>
  <si>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</si>
  <si>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</si>
  <si>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</si>
  <si>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</si>
  <si>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</si>
  <si>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</si>
  <si>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</si>
  <si>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</si>
  <si>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</si>
  <si>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</si>
  <si>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</si>
  <si>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</si>
  <si>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</si>
  <si>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</si>
  <si>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</si>
  <si>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</si>
  <si>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</si>
  <si>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</si>
  <si>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</si>
  <si>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</si>
  <si>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</si>
  <si>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</si>
  <si>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</si>
  <si>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</si>
  <si>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</si>
  <si>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</si>
  <si>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</si>
  <si>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</si>
  <si>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</si>
  <si>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</si>
  <si>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</si>
  <si>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</si>
  <si>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</si>
  <si>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</si>
  <si>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</si>
  <si>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</si>
  <si>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</si>
  <si>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</si>
  <si>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</si>
  <si>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</si>
  <si>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</si>
  <si>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</si>
  <si>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</si>
  <si>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</si>
  <si>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</si>
  <si>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</si>
  <si>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</si>
  <si>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</si>
  <si>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</si>
  <si>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</si>
  <si>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</si>
  <si>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</si>
  <si>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</si>
  <si>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</si>
  <si>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</si>
  <si>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</si>
  <si>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</si>
  <si>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</si>
  <si>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</si>
  <si>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</si>
  <si>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</si>
  <si>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</si>
  <si>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</si>
  <si>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</si>
  <si>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</si>
  <si>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</si>
  <si>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</si>
  <si>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</si>
  <si>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</si>
  <si>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</si>
  <si>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</si>
  <si>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</si>
  <si>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</si>
  <si>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</si>
  <si>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</si>
  <si>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</si>
  <si>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</si>
  <si>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</si>
  <si>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</si>
  <si>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</si>
  <si>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</si>
  <si>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</si>
  <si>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</si>
  <si>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</si>
  <si>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</si>
  <si>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</si>
  <si>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</si>
  <si>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</si>
  <si>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</si>
  <si>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</si>
  <si>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</si>
  <si>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</si>
  <si>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</si>
  <si>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</si>
  <si>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</si>
  <si>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</si>
  <si>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</si>
  <si>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</si>
  <si>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</si>
  <si>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</si>
  <si>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</si>
  <si>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</si>
  <si>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</si>
  <si>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</si>
  <si>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</si>
  <si>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</si>
  <si>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</si>
  <si>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</si>
  <si>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</si>
  <si>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</si>
  <si>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</si>
  <si>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</si>
  <si>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</si>
  <si>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</si>
  <si>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</si>
  <si>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</si>
  <si>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</si>
  <si>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</si>
  <si>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</si>
  <si>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</si>
  <si>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</si>
  <si>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</si>
  <si>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</si>
  <si>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</si>
  <si>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</si>
  <si>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</si>
  <si>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</si>
  <si>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</si>
  <si>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</si>
  <si>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</si>
  <si>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</si>
  <si>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</si>
  <si>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</si>
  <si>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</si>
  <si>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</si>
  <si>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</si>
  <si>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</si>
  <si>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</si>
  <si>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</si>
  <si>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</si>
  <si>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</si>
  <si>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</si>
  <si>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</si>
  <si>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</si>
  <si>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</si>
  <si>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</si>
  <si>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</si>
  <si>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</si>
  <si>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</si>
  <si>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</si>
  <si>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</si>
  <si>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</si>
  <si>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</si>
  <si>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</si>
  <si>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</si>
  <si>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</si>
  <si>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</si>
  <si>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</si>
  <si>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</si>
  <si>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</si>
  <si>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</si>
  <si>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</si>
  <si>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</si>
  <si>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</si>
  <si>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</si>
  <si>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</si>
  <si>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</si>
  <si>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</si>
  <si>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</si>
  <si>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</si>
  <si>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</si>
  <si>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</si>
  <si>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</si>
  <si>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</si>
  <si>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</si>
  <si>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</si>
  <si>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</si>
  <si>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</si>
  <si>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</si>
  <si>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</si>
  <si>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</si>
  <si>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</si>
  <si>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</si>
  <si>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</si>
  <si>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</si>
  <si>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</si>
  <si>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</si>
  <si>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</si>
  <si>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</si>
  <si>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</si>
  <si>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</si>
  <si>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</si>
  <si>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</si>
  <si>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</si>
  <si>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</si>
  <si>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</si>
  <si>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</si>
  <si>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</si>
  <si>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</si>
  <si>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</si>
  <si>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</si>
  <si>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</si>
  <si>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</si>
  <si>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</si>
  <si>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</si>
  <si>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</si>
  <si>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</si>
  <si>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</si>
  <si>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</si>
  <si>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</si>
  <si>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</si>
  <si>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</si>
  <si>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</si>
  <si>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</si>
  <si>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</si>
  <si>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</si>
  <si>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</si>
  <si>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</si>
  <si>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</si>
  <si>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</si>
  <si>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</si>
  <si>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</si>
  <si>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</si>
  <si>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</si>
  <si>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</si>
  <si>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</si>
  <si>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</si>
  <si>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</si>
  <si>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</si>
  <si>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</si>
  <si>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</si>
  <si>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</si>
  <si>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</si>
  <si>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</si>
  <si>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</si>
  <si>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</si>
  <si>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</si>
  <si>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</si>
  <si>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</si>
  <si>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</si>
  <si>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</si>
  <si>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</si>
  <si>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</si>
  <si>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</si>
  <si>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</si>
  <si>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</si>
  <si>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</si>
  <si>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</si>
  <si>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</si>
  <si>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</si>
  <si>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</si>
  <si>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</si>
  <si>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</si>
  <si>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</si>
  <si>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</si>
  <si>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</si>
  <si>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</si>
  <si>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</si>
  <si>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</si>
  <si>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</si>
  <si>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</si>
  <si>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</si>
  <si>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</si>
  <si>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</si>
  <si>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</si>
  <si>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</si>
  <si>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</si>
  <si>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</si>
  <si>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</si>
  <si>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</si>
  <si>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</si>
  <si>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</si>
  <si>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</si>
  <si>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</si>
  <si>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</si>
  <si>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</si>
  <si>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</si>
  <si>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</si>
  <si>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</si>
  <si>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</si>
  <si>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</si>
  <si>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</si>
  <si>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</si>
  <si>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</si>
  <si>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</si>
  <si>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</si>
  <si>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</si>
  <si>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</si>
  <si>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</si>
  <si>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</si>
  <si>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</si>
  <si>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</si>
  <si>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</si>
  <si>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</si>
  <si>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</si>
  <si>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</si>
  <si>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</si>
  <si>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</si>
  <si>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</si>
  <si>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</si>
  <si>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</si>
  <si>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</si>
  <si>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</si>
  <si>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</si>
  <si>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</si>
  <si>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</si>
  <si>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</si>
  <si>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</si>
  <si>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</si>
  <si>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</si>
  <si>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</si>
  <si>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</si>
  <si>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</si>
  <si>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</si>
  <si>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</si>
  <si>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</si>
  <si>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</si>
  <si>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</si>
  <si>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</si>
  <si>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</si>
  <si>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</si>
  <si>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</si>
  <si>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</si>
  <si>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</si>
  <si>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</si>
  <si>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</si>
  <si>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</si>
  <si>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</si>
  <si>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</si>
  <si>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</si>
  <si>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</si>
  <si>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</si>
  <si>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</si>
  <si>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</si>
  <si>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</si>
  <si>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</si>
  <si>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</si>
  <si>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</si>
  <si>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</si>
  <si>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</si>
  <si>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</si>
  <si>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</si>
  <si>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</si>
  <si>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</si>
  <si>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</si>
  <si>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</si>
  <si>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</si>
  <si>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</si>
  <si>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</si>
  <si>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</si>
  <si>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</si>
  <si>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</si>
  <si>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</si>
  <si>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</si>
  <si>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</si>
  <si>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</si>
  <si>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</si>
  <si>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</si>
  <si>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</si>
  <si>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</si>
  <si>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</si>
  <si>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</si>
  <si>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</si>
  <si>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</si>
  <si>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</si>
  <si>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</si>
  <si>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</si>
  <si>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</si>
  <si>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</si>
  <si>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</si>
  <si>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</si>
  <si>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</si>
  <si>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</si>
  <si>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</si>
  <si>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</si>
  <si>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</si>
  <si>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</si>
  <si>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</si>
  <si>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</si>
  <si>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</si>
  <si>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</si>
  <si>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</si>
  <si>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</si>
  <si>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</si>
  <si>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</si>
  <si>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</si>
  <si>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</si>
  <si>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</si>
  <si>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</si>
  <si>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</si>
  <si>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</si>
  <si>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</si>
  <si>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</si>
  <si>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</si>
  <si>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</si>
  <si>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</si>
  <si>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</si>
  <si>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</si>
  <si>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</si>
  <si>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</si>
  <si>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</si>
  <si>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</si>
  <si>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</si>
  <si>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</si>
  <si>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</si>
  <si>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</si>
  <si>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</si>
  <si>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</si>
  <si>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</si>
  <si>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</si>
  <si>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</si>
  <si>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</si>
  <si>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</si>
  <si>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</si>
  <si>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</si>
  <si>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</si>
  <si>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</si>
  <si>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</si>
  <si>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</si>
  <si>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</si>
  <si>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</si>
  <si>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</si>
  <si>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</si>
  <si>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</si>
  <si>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</si>
  <si>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</si>
  <si>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</si>
  <si>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</si>
  <si>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</si>
  <si>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</si>
  <si>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</si>
  <si>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</si>
  <si>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</si>
  <si>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</si>
  <si>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</si>
  <si>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</si>
  <si>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</si>
  <si>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</si>
  <si>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</si>
  <si>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</si>
  <si>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</si>
  <si>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</si>
  <si>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</si>
  <si>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</si>
  <si>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</si>
  <si>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</si>
  <si>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</si>
  <si>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</si>
  <si>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</si>
  <si>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</si>
  <si>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</si>
  <si>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</si>
  <si>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</si>
  <si>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</si>
  <si>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</si>
  <si>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</si>
  <si>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</si>
  <si>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</si>
  <si>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</si>
  <si>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</si>
  <si>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</si>
  <si>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</si>
  <si>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</si>
  <si>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</si>
  <si>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</si>
  <si>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</si>
  <si>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</si>
  <si>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</si>
  <si>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</si>
  <si>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</si>
  <si>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</si>
  <si>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</si>
  <si>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</si>
  <si>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</si>
  <si>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</si>
  <si>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</si>
  <si>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</si>
  <si>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</si>
  <si>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</si>
  <si>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</si>
  <si>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</si>
  <si>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</si>
  <si>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</si>
  <si>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</si>
  <si>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</si>
  <si>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</si>
  <si>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</si>
  <si>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</si>
  <si>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</si>
  <si>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</si>
  <si>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</si>
  <si>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</si>
  <si>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</si>
  <si>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</si>
  <si>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</si>
  <si>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</si>
  <si>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</si>
  <si>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</si>
  <si>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</si>
  <si>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</si>
  <si>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</si>
  <si>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</si>
  <si>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</si>
  <si>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</si>
  <si>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</si>
  <si>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</si>
  <si>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</si>
  <si>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</si>
  <si>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</si>
  <si>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</si>
  <si>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</si>
  <si>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</si>
  <si>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</si>
  <si>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</si>
  <si>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</si>
  <si>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</si>
  <si>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</si>
  <si>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</si>
  <si>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</si>
  <si>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</si>
  <si>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</si>
  <si>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</si>
  <si>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</si>
  <si>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</si>
  <si>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</si>
  <si>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</si>
  <si>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</si>
  <si>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</si>
  <si>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</si>
  <si>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</si>
  <si>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</si>
  <si>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</si>
  <si>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</si>
  <si>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</si>
  <si>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</si>
  <si>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</si>
  <si>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</si>
  <si>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</si>
  <si>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</si>
  <si>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</si>
  <si>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</si>
  <si>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</si>
  <si>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</si>
  <si>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</si>
  <si>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</si>
  <si>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</si>
  <si>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</si>
  <si>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</si>
  <si>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</si>
  <si>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</si>
  <si>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</si>
  <si>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</si>
  <si>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</si>
  <si>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</si>
  <si>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</si>
  <si>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</si>
  <si>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</si>
  <si>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</si>
  <si>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</si>
  <si>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</si>
  <si>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</si>
  <si>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</si>
  <si>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</si>
  <si>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</si>
  <si>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</si>
  <si>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</si>
  <si>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</si>
  <si>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</si>
  <si>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</si>
  <si>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</si>
  <si>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</si>
  <si>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</si>
  <si>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</si>
  <si>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</si>
  <si>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</si>
  <si>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</si>
  <si>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</si>
  <si>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</si>
  <si>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</si>
  <si>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</si>
  <si>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</si>
  <si>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</si>
  <si>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</si>
  <si>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</si>
  <si>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</si>
  <si>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</si>
  <si>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</si>
  <si>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</si>
  <si>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</si>
  <si>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</si>
  <si>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</si>
  <si>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</si>
  <si>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</si>
  <si>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</si>
  <si>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</si>
  <si>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</si>
  <si>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</si>
  <si>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</si>
  <si>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</si>
  <si>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</si>
  <si>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</si>
  <si>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</si>
  <si>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</si>
  <si>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</si>
  <si>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</si>
  <si>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</si>
  <si>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</si>
  <si>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</si>
  <si>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</si>
  <si>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</si>
  <si>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</si>
  <si>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</si>
  <si>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</si>
  <si>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</si>
  <si>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</si>
  <si>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</si>
  <si>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</si>
  <si>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</si>
  <si>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</si>
  <si>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</si>
  <si>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</si>
  <si>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</si>
  <si>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</si>
  <si>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</si>
  <si>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</si>
  <si>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</si>
  <si>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</si>
  <si>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</si>
  <si>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</si>
  <si>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</si>
  <si>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</si>
  <si>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</si>
  <si>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</si>
  <si>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</si>
  <si>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</si>
  <si>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</si>
  <si>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</si>
  <si>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</si>
  <si>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</si>
  <si>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</si>
  <si>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</si>
  <si>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</si>
  <si>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</si>
  <si>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</si>
  <si>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</si>
  <si>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</si>
  <si>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</si>
  <si>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</si>
  <si>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</si>
  <si>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</si>
  <si>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</si>
  <si>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</si>
  <si>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</si>
  <si>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</si>
  <si>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</si>
  <si>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</si>
  <si>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</si>
  <si>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</si>
  <si>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</si>
  <si>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</si>
  <si>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</si>
  <si>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</si>
  <si>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</si>
  <si>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</si>
  <si>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</si>
  <si>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</si>
  <si>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</si>
  <si>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</si>
  <si>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</si>
  <si>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</si>
  <si>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</si>
  <si>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</si>
  <si>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</si>
  <si>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</si>
  <si>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</si>
  <si>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</si>
  <si>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</si>
  <si>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</si>
  <si>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</si>
  <si>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</si>
  <si>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</si>
  <si>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</si>
  <si>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</si>
  <si>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</si>
  <si>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</si>
  <si>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</si>
  <si>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</si>
  <si>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</si>
  <si>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</si>
  <si>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</si>
  <si>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</si>
  <si>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</si>
  <si>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</si>
  <si>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</si>
  <si>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</si>
  <si>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</si>
  <si>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</si>
  <si>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</si>
  <si>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</si>
  <si>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</si>
  <si>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</si>
  <si>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</si>
  <si>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</si>
  <si>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</si>
  <si>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</si>
  <si>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</si>
  <si>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</si>
  <si>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</si>
  <si>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</si>
  <si>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</si>
  <si>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</si>
  <si>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</si>
  <si>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</si>
  <si>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</si>
  <si>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</si>
  <si>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</si>
  <si>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</si>
  <si>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</si>
  <si>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</si>
  <si>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</si>
  <si>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</si>
  <si>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</si>
  <si>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</si>
  <si>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</si>
  <si>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</si>
  <si>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</si>
  <si>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</si>
  <si>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</si>
  <si>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</si>
  <si>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</si>
  <si>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</si>
  <si>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</si>
  <si>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</si>
  <si>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</si>
  <si>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</si>
  <si>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</si>
  <si>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</si>
  <si>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</si>
  <si>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</si>
  <si>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</si>
  <si>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</si>
  <si>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</si>
  <si>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</si>
  <si>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</si>
  <si>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</si>
  <si>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</si>
  <si>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</si>
  <si>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</si>
  <si>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</si>
  <si>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</si>
  <si>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</si>
  <si>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</si>
  <si>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</si>
  <si>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</si>
  <si>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</si>
  <si>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</si>
  <si>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</si>
  <si>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</si>
  <si>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</si>
  <si>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</si>
  <si>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</si>
  <si>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</si>
  <si>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</si>
  <si>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</si>
  <si>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</si>
  <si>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</si>
  <si>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</si>
  <si>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</si>
  <si>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</si>
  <si>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</si>
  <si>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</si>
  <si>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</si>
  <si>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</si>
  <si>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</si>
  <si>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</si>
  <si>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</si>
  <si>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</si>
  <si>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</si>
  <si>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</si>
  <si>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</si>
  <si>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</si>
  <si>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</si>
  <si>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</si>
  <si>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</si>
  <si>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</si>
  <si>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</si>
  <si>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</si>
  <si>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</si>
  <si>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</si>
  <si>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</si>
  <si>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</si>
  <si>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</si>
  <si>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</si>
  <si>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</si>
  <si>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</si>
  <si>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</si>
  <si>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</si>
  <si>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</si>
  <si>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</si>
  <si>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</si>
  <si>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</si>
  <si>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</si>
  <si>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</si>
  <si>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</si>
  <si>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</si>
  <si>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</si>
  <si>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</si>
  <si>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</si>
  <si>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</si>
  <si>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</si>
  <si>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</si>
  <si>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</si>
  <si>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</si>
  <si>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</si>
  <si>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</si>
  <si>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</si>
  <si>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</si>
  <si>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</si>
  <si>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</si>
  <si>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</si>
  <si>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</si>
  <si>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</si>
  <si>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</si>
  <si>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</si>
  <si>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</si>
  <si>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</si>
  <si>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</si>
  <si>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</si>
  <si>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</si>
  <si>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</si>
  <si>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</si>
  <si>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</si>
  <si>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</si>
  <si>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</si>
  <si>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</si>
  <si>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</si>
  <si>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</si>
  <si>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</si>
  <si>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</si>
  <si>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</si>
  <si>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</si>
  <si>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</si>
  <si>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</si>
  <si>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</si>
  <si>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</si>
  <si>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</si>
  <si>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</si>
  <si>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</si>
  <si>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</si>
  <si>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</si>
  <si>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</si>
  <si>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</si>
  <si>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</si>
  <si>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</si>
  <si>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</si>
  <si>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</si>
  <si>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</si>
  <si>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</si>
  <si>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</si>
  <si>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</si>
  <si>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</si>
  <si>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</si>
  <si>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</si>
  <si>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</si>
  <si>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</si>
  <si>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</si>
  <si>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</si>
  <si>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</si>
  <si>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</si>
  <si>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</si>
  <si>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</si>
  <si>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</si>
  <si>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</si>
  <si>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</si>
  <si>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</si>
  <si>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</si>
  <si>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</si>
  <si>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</si>
  <si>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</si>
  <si>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</si>
  <si>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</si>
  <si>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</si>
  <si>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</si>
  <si>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</si>
  <si>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</si>
  <si>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</si>
  <si>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</si>
  <si>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</si>
  <si>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</si>
  <si>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</si>
  <si>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</si>
  <si>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</si>
  <si>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</si>
  <si>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</si>
  <si>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</si>
  <si>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</si>
  <si>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</si>
  <si>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</si>
  <si>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</si>
  <si>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</si>
  <si>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</si>
  <si>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</si>
  <si>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</si>
  <si>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</si>
  <si>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</si>
  <si>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</si>
  <si>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</si>
  <si>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</si>
  <si>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</si>
  <si>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</si>
  <si>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</si>
  <si>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</si>
  <si>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</si>
  <si>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</si>
  <si>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</si>
  <si>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</si>
  <si>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</si>
  <si>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</si>
  <si>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</si>
  <si>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</si>
  <si>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</si>
  <si>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</si>
  <si>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</si>
  <si>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</si>
  <si>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</si>
  <si>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</si>
  <si>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</si>
  <si>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</si>
  <si>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</si>
  <si>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</si>
  <si>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</si>
  <si>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</si>
  <si>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</si>
  <si>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</si>
  <si>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</si>
  <si>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</si>
  <si>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</si>
  <si>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</si>
  <si>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</si>
  <si>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</si>
  <si>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</si>
  <si>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</si>
  <si>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</si>
  <si>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</si>
  <si>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</si>
  <si>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</si>
  <si>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</si>
  <si>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</si>
  <si>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</si>
  <si>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</si>
  <si>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</si>
  <si>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</si>
  <si>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</si>
  <si>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</si>
  <si>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</si>
  <si>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</si>
  <si>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</si>
  <si>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</si>
  <si>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</si>
  <si>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</si>
  <si>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</si>
  <si>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</si>
  <si>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</si>
  <si>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</si>
  <si>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</si>
  <si>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</si>
  <si>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</si>
  <si>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</si>
  <si>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</si>
  <si>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</si>
  <si>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</si>
  <si>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</si>
  <si>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</si>
  <si>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</si>
  <si>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</si>
  <si>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</si>
  <si>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</si>
  <si>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</si>
  <si>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</si>
  <si>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</si>
  <si>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</si>
  <si>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</si>
  <si>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</si>
  <si>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</si>
  <si>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</si>
  <si>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</si>
  <si>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</si>
  <si>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</si>
  <si>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</si>
  <si>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</si>
  <si>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</si>
  <si>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</si>
  <si>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</si>
  <si>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</si>
  <si>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</si>
  <si>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</si>
  <si>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</si>
  <si>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</si>
  <si>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</si>
  <si>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</si>
  <si>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</si>
  <si>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</si>
  <si>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</si>
  <si>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</si>
  <si>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</si>
  <si>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</si>
  <si>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</si>
  <si>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</si>
  <si>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</si>
  <si>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</si>
  <si>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</si>
  <si>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</si>
  <si>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</si>
  <si>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</si>
  <si>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</si>
  <si>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</si>
  <si>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</si>
  <si>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</si>
  <si>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</si>
  <si>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</si>
  <si>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</si>
  <si>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</si>
  <si>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</si>
  <si>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</si>
  <si>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</si>
  <si>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</si>
  <si>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</si>
  <si>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</si>
  <si>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</si>
  <si>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</si>
  <si>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</si>
  <si>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</si>
  <si>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</si>
  <si>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</si>
  <si>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</si>
  <si>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</si>
  <si>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</si>
  <si>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</si>
  <si>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</si>
  <si>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</si>
  <si>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</si>
  <si>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</si>
  <si>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</si>
  <si>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</si>
  <si>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</si>
  <si>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</si>
  <si>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</si>
  <si>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</si>
  <si>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</si>
  <si>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</si>
  <si>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</si>
  <si>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</si>
  <si>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</si>
  <si>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</si>
  <si>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</si>
  <si>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</si>
  <si>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</si>
  <si>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</si>
  <si>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</si>
  <si>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</si>
  <si>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</si>
  <si>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</si>
  <si>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</si>
  <si>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</si>
  <si>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</si>
  <si>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</si>
  <si>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</si>
  <si>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</si>
  <si>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</si>
  <si>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</si>
  <si>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</si>
  <si>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</si>
  <si>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</si>
  <si>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</si>
  <si>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</si>
  <si>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</si>
  <si>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</si>
  <si>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</si>
  <si>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</si>
  <si>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</si>
  <si>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</si>
  <si>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</si>
  <si>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</si>
  <si>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</si>
  <si>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</si>
  <si>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</si>
  <si>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</si>
  <si>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</si>
  <si>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</si>
  <si>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</si>
  <si>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</si>
  <si>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</si>
  <si>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</si>
  <si>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</si>
  <si>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</si>
  <si>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</si>
  <si>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</si>
  <si>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</si>
  <si>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</si>
  <si>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</si>
  <si>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</si>
  <si>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</si>
  <si>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</si>
  <si>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</si>
  <si>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</si>
  <si>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</si>
  <si>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</si>
  <si>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</si>
  <si>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</si>
  <si>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</si>
  <si>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</si>
  <si>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</si>
  <si>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</si>
  <si>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</si>
  <si>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</si>
  <si>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</si>
  <si>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</si>
  <si>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</si>
  <si>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</si>
  <si>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</si>
  <si>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</si>
  <si>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</si>
  <si>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</si>
  <si>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</si>
  <si>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</si>
  <si>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</si>
  <si>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</si>
  <si>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</si>
  <si>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</si>
  <si>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</si>
  <si>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</si>
  <si>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</si>
  <si>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</si>
  <si>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</si>
  <si>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</si>
  <si>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</si>
  <si>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</si>
  <si>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</si>
  <si>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</si>
  <si>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</si>
  <si>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</si>
  <si>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</si>
  <si>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</si>
  <si>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</si>
  <si>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</si>
  <si>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</si>
  <si>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</si>
  <si>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</si>
  <si>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</si>
  <si>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</si>
  <si>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</si>
  <si>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</si>
  <si>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</si>
  <si>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</si>
  <si>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</si>
  <si>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</si>
  <si>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</si>
  <si>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</si>
  <si>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</si>
  <si>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</si>
  <si>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</si>
  <si>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</si>
  <si>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</si>
  <si>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</si>
  <si>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</si>
  <si>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</si>
  <si>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</si>
  <si>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</si>
  <si>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</si>
  <si>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</si>
  <si>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</si>
  <si>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</si>
  <si>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</si>
  <si>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</si>
  <si>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</si>
  <si>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</si>
  <si>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</si>
  <si>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</si>
  <si>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</si>
  <si>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</si>
  <si>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</si>
  <si>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</si>
  <si>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</si>
  <si>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</si>
  <si>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</si>
  <si>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</si>
  <si>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</si>
  <si>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</si>
  <si>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</si>
  <si>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</si>
  <si>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</si>
  <si>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</si>
  <si>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</si>
  <si>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</si>
  <si>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</si>
  <si>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</si>
  <si>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</si>
  <si>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</si>
  <si>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</si>
  <si>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</si>
  <si>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</si>
  <si>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</si>
  <si>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</si>
  <si>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</si>
  <si>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</si>
  <si>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</si>
  <si>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</si>
  <si>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</si>
  <si>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</si>
  <si>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</si>
  <si>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</si>
  <si>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</si>
  <si>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</si>
  <si>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</si>
  <si>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</si>
  <si>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</si>
  <si>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</si>
  <si>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</si>
  <si>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</si>
  <si>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</si>
  <si>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</si>
  <si>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</si>
  <si>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</si>
  <si>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</si>
  <si>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</si>
  <si>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</si>
  <si>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</si>
  <si>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</si>
  <si>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</si>
  <si>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</si>
  <si>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</si>
  <si>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</si>
  <si>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</si>
  <si>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</si>
  <si>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</si>
  <si>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</si>
  <si>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</si>
  <si>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</si>
  <si>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</si>
  <si>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</si>
  <si>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</si>
  <si>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</si>
  <si>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</si>
  <si>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</si>
  <si>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</si>
  <si>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</si>
  <si>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</si>
  <si>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</si>
  <si>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</si>
  <si>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</si>
  <si>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</si>
  <si>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</si>
  <si>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</si>
  <si>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</si>
  <si>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</si>
  <si>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</si>
  <si>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</si>
  <si>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</si>
  <si>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</si>
  <si>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</si>
  <si>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</si>
  <si>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</si>
  <si>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</si>
  <si>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</si>
  <si>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</si>
  <si>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</si>
  <si>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</si>
  <si>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</si>
  <si>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</si>
  <si>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</si>
  <si>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</si>
  <si>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</si>
  <si>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</si>
  <si>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</si>
  <si>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</si>
  <si>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</si>
  <si>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</si>
  <si>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</si>
  <si>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</si>
  <si>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</si>
  <si>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</si>
  <si>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</si>
  <si>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</si>
  <si>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</si>
  <si>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</si>
  <si>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</si>
  <si>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</si>
  <si>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</si>
  <si>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</si>
  <si>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</si>
  <si>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</si>
  <si>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</si>
  <si>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</si>
  <si>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</si>
  <si>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</si>
  <si>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</si>
  <si>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</si>
  <si>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</si>
  <si>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</si>
  <si>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</si>
  <si>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</si>
  <si>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</si>
  <si>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</si>
  <si>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</si>
  <si>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</si>
  <si>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</si>
  <si>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</si>
  <si>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</si>
  <si>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</si>
  <si>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</si>
  <si>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</si>
  <si>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</si>
  <si>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</si>
  <si>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</si>
  <si>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</si>
  <si>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</si>
  <si>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</si>
  <si>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</si>
  <si>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</si>
  <si>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</si>
  <si>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</si>
  <si>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</si>
  <si>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</si>
  <si>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</si>
  <si>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</si>
  <si>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</si>
  <si>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</si>
  <si>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</si>
  <si>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</si>
  <si>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</si>
  <si>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</si>
  <si>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</si>
  <si>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</si>
  <si>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</si>
  <si>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</si>
  <si>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</si>
  <si>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</si>
  <si>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</si>
  <si>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</si>
  <si>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</si>
  <si>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</si>
  <si>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</si>
  <si>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</si>
  <si>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</si>
  <si>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</si>
  <si>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</si>
  <si>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</si>
  <si>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</si>
  <si>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</si>
  <si>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</si>
  <si>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</si>
  <si>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</si>
  <si>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</si>
  <si>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</si>
  <si>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</si>
  <si>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</si>
  <si>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</si>
  <si>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</si>
  <si>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</si>
  <si>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</si>
  <si>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</si>
  <si>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</si>
  <si>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</si>
  <si>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</si>
  <si>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</si>
  <si>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</si>
  <si>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</si>
  <si>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</si>
  <si>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</si>
  <si>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</si>
  <si>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</si>
  <si>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</si>
  <si>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</si>
  <si>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</si>
  <si>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</si>
  <si>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</si>
  <si>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</si>
  <si>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</si>
  <si>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</si>
  <si>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</si>
  <si>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</si>
  <si>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</si>
  <si>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</si>
  <si>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</si>
  <si>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</si>
  <si>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</si>
  <si>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</si>
  <si>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</si>
  <si>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</si>
  <si>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</si>
  <si>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</si>
  <si>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</si>
  <si>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</si>
  <si>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</si>
  <si>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</si>
  <si>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</si>
  <si>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</si>
  <si>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</si>
  <si>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</si>
  <si>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</si>
  <si>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</si>
  <si>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</si>
  <si>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</si>
  <si>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</si>
  <si>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</si>
  <si>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</si>
  <si>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</si>
  <si>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</si>
  <si>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</si>
  <si>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</si>
  <si>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</si>
  <si>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</si>
  <si>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</si>
  <si>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</si>
  <si>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</si>
  <si>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</si>
  <si>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</si>
  <si>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</si>
  <si>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</si>
  <si>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</si>
  <si>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</si>
  <si>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</si>
  <si>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</si>
  <si>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</si>
  <si>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</si>
  <si>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</si>
  <si>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</si>
  <si>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</si>
  <si>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</si>
  <si>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</si>
  <si>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</si>
  <si>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</si>
  <si>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</si>
  <si>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</si>
  <si>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</si>
  <si>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</si>
  <si>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</si>
  <si>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</si>
  <si>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</si>
  <si>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</si>
  <si>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</si>
  <si>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</si>
  <si>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</si>
  <si>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</si>
  <si>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</si>
  <si>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</si>
  <si>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</si>
  <si>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</si>
  <si>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</si>
  <si>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</si>
  <si>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</si>
  <si>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</si>
  <si>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</si>
  <si>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</si>
  <si>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</si>
  <si>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</si>
  <si>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</si>
  <si>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</si>
  <si>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</si>
  <si>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</si>
  <si>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</si>
  <si>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</si>
  <si>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</si>
  <si>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</si>
  <si>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</si>
  <si>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</si>
  <si>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</si>
  <si>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</si>
  <si>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</si>
  <si>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</si>
  <si>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</si>
  <si>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</si>
  <si>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</si>
  <si>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</si>
  <si>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</si>
  <si>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</si>
  <si>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</si>
  <si>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</si>
  <si>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</si>
  <si>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</si>
  <si>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</si>
  <si>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</si>
  <si>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</si>
  <si>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</si>
  <si>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</si>
  <si>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</si>
  <si>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</si>
  <si>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</si>
  <si>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</si>
  <si>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</si>
  <si>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</si>
  <si>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</si>
  <si>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</si>
  <si>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</si>
  <si>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</si>
  <si>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</si>
  <si>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</si>
  <si>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</si>
  <si>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</si>
  <si>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</si>
  <si>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</si>
  <si>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</si>
  <si>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</si>
  <si>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</si>
  <si>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</si>
  <si>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</si>
  <si>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</si>
  <si>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</si>
  <si>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</si>
  <si>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</si>
  <si>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</si>
  <si>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</si>
  <si>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</si>
  <si>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</si>
  <si>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</si>
  <si>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</si>
  <si>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</si>
  <si>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</si>
  <si>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</si>
  <si>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</si>
  <si>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</si>
  <si>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</si>
  <si>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</si>
  <si>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</si>
  <si>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</si>
  <si>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</si>
  <si>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</si>
  <si>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</si>
  <si>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</si>
  <si>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</si>
  <si>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</si>
  <si>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</si>
  <si>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</si>
  <si>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</si>
  <si>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</si>
  <si>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</si>
  <si>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</si>
  <si>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</si>
  <si>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</si>
  <si>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</si>
  <si>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</si>
  <si>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</si>
  <si>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</si>
  <si>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</si>
  <si>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</si>
  <si>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</si>
  <si>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</si>
  <si>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</si>
  <si>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</si>
  <si>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</si>
  <si>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</si>
  <si>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</si>
  <si>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</si>
  <si>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</si>
  <si>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</si>
  <si>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</si>
  <si>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</si>
  <si>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</si>
  <si>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</si>
  <si>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</si>
  <si>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</si>
  <si>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</si>
  <si>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</si>
  <si>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</si>
  <si>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</si>
  <si>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</si>
  <si>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</si>
  <si>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</si>
  <si>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</si>
  <si>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</si>
  <si>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</si>
  <si>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</si>
  <si>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</si>
  <si>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</si>
  <si>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</si>
  <si>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</si>
  <si>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</si>
  <si>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</si>
  <si>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</si>
  <si>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</si>
  <si>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</si>
  <si>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</si>
  <si>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</si>
  <si>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</si>
  <si>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</si>
  <si>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</si>
  <si>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</si>
  <si>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</si>
  <si>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</si>
  <si>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</si>
  <si>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</si>
  <si>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</si>
  <si>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</si>
  <si>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</si>
  <si>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</si>
  <si>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</si>
  <si>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</si>
  <si>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</si>
  <si>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</si>
  <si>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</si>
  <si>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</si>
  <si>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</si>
  <si>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</si>
  <si>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</si>
  <si>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</si>
  <si>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</si>
  <si>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</si>
  <si>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</si>
  <si>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</si>
  <si>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</si>
  <si>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</si>
  <si>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</si>
  <si>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</si>
  <si>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</si>
  <si>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</si>
  <si>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</si>
  <si>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</si>
  <si>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</si>
  <si>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</si>
  <si>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</si>
  <si>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</si>
  <si>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</si>
  <si>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</si>
  <si>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</si>
  <si>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</si>
  <si>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</si>
  <si>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</si>
  <si>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</si>
  <si>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</si>
  <si>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</si>
  <si>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</si>
  <si>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</si>
  <si>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</si>
  <si>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</si>
  <si>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</si>
  <si>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</si>
  <si>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</si>
  <si>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</si>
  <si>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</si>
  <si>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</si>
  <si>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</si>
  <si>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</si>
  <si>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</si>
  <si>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</si>
  <si>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</si>
  <si>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</si>
  <si>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</si>
  <si>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</si>
  <si>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</si>
  <si>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</si>
  <si>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</si>
  <si>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</si>
  <si>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</si>
  <si>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</si>
  <si>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</si>
  <si>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</si>
  <si>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</si>
  <si>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</si>
  <si>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</si>
  <si>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</si>
  <si>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</si>
  <si>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</si>
  <si>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</si>
  <si>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</si>
  <si>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</si>
  <si>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</si>
  <si>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</si>
  <si>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</si>
  <si>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</si>
  <si>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</si>
  <si>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</si>
  <si>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</si>
  <si>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</si>
  <si>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</si>
  <si>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</si>
  <si>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</si>
  <si>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</si>
  <si>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</si>
  <si>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</si>
  <si>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</si>
  <si>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</si>
  <si>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</si>
  <si>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</si>
  <si>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</si>
  <si>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</si>
  <si>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</si>
  <si>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</si>
  <si>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</si>
  <si>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</si>
  <si>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</si>
  <si>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</si>
  <si>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</si>
  <si>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</si>
  <si>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</si>
  <si>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</si>
  <si>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</si>
  <si>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</si>
  <si>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</si>
  <si>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</si>
  <si>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</si>
  <si>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</si>
  <si>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</si>
  <si>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</si>
  <si>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</si>
  <si>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</si>
  <si>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</si>
  <si>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</si>
  <si>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</si>
  <si>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</si>
  <si>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</si>
  <si>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</si>
  <si>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</si>
  <si>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</si>
  <si>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</si>
  <si>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</si>
  <si>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</si>
  <si>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</si>
  <si>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</si>
  <si>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</si>
  <si>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</si>
  <si>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</si>
  <si>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</si>
  <si>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</si>
  <si>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</si>
  <si>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</si>
  <si>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</si>
  <si>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</si>
  <si>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</si>
  <si>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</si>
  <si>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</si>
  <si>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</si>
  <si>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</si>
  <si>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</si>
  <si>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</si>
  <si>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</si>
  <si>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</si>
  <si>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</si>
  <si>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</si>
  <si>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</si>
  <si>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</si>
  <si>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</si>
  <si>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</si>
  <si>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</si>
  <si>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</si>
  <si>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</si>
  <si>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</si>
  <si>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</si>
  <si>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</si>
  <si>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</si>
  <si>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</si>
  <si>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</si>
  <si>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</si>
  <si>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</si>
  <si>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</si>
  <si>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</si>
  <si>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</si>
  <si>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</si>
  <si>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</si>
  <si>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</si>
  <si>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</si>
  <si>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</si>
  <si>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</si>
  <si>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</si>
  <si>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</si>
  <si>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</si>
  <si>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</si>
  <si>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</si>
  <si>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</si>
  <si>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</si>
  <si>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</si>
  <si>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</si>
  <si>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</si>
  <si>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</si>
  <si>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</si>
  <si>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</si>
  <si>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</si>
  <si>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</si>
  <si>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</si>
  <si>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</si>
  <si>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</si>
  <si>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</si>
  <si>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</si>
  <si>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</si>
  <si>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</si>
  <si>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</si>
  <si>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</si>
  <si>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</si>
  <si>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</si>
  <si>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</si>
  <si>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</si>
  <si>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</si>
  <si>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</si>
  <si>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</si>
  <si>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</si>
  <si>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</si>
  <si>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</si>
  <si>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</si>
  <si>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</si>
  <si>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</si>
  <si>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</si>
  <si>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</si>
  <si>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</si>
  <si>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</si>
  <si>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</si>
  <si>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</si>
  <si>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</si>
  <si>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</si>
  <si>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</si>
  <si>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</si>
  <si>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</si>
  <si>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</si>
  <si>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</si>
  <si>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</si>
  <si>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</si>
  <si>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</si>
  <si>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</si>
  <si>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</si>
  <si>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</si>
  <si>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</si>
  <si>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</si>
  <si>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</si>
  <si>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</si>
  <si>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</si>
  <si>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</si>
  <si>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</si>
  <si>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</si>
  <si>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</si>
  <si>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</si>
  <si>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</si>
  <si>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</si>
  <si>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</si>
  <si>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</si>
  <si>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</si>
  <si>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</si>
  <si>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</si>
  <si>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</si>
  <si>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</si>
  <si>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</si>
  <si>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</si>
  <si>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</si>
  <si>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</si>
  <si>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</si>
  <si>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</si>
  <si>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</si>
  <si>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</si>
  <si>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</si>
  <si>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</si>
  <si>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</si>
  <si>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</si>
  <si>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</si>
  <si>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</si>
  <si>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</si>
  <si>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</si>
  <si>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</si>
  <si>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</si>
  <si>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</si>
  <si>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</si>
  <si>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</si>
  <si>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</si>
  <si>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</si>
  <si>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</si>
  <si>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</si>
  <si>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</si>
  <si>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</si>
  <si>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</si>
  <si>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</si>
  <si>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</si>
  <si>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</si>
  <si>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</si>
  <si>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</si>
  <si>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</si>
  <si>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</si>
  <si>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</si>
  <si>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</si>
  <si>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</si>
  <si>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</si>
  <si>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</si>
  <si>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</si>
  <si>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</si>
  <si>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</si>
  <si>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</si>
  <si>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</si>
  <si>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</si>
  <si>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</si>
  <si>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</si>
  <si>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</si>
  <si>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</si>
  <si>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</si>
  <si>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</si>
  <si>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</si>
  <si>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</si>
  <si>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</si>
  <si>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</si>
  <si>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</si>
  <si>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</si>
  <si>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</si>
  <si>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</si>
  <si>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</si>
  <si>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</si>
  <si>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</si>
  <si>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</si>
  <si>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</si>
  <si>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</si>
  <si>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</si>
  <si>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</si>
  <si>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</si>
  <si>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</si>
  <si>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</si>
  <si>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</si>
  <si>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</si>
  <si>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</si>
  <si>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</si>
  <si>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</si>
  <si>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</si>
  <si>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</si>
  <si>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</si>
  <si>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</si>
  <si>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</si>
  <si>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</si>
  <si>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</si>
  <si>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</si>
  <si>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</si>
  <si>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</si>
  <si>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</si>
  <si>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</si>
  <si>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</si>
  <si>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</si>
  <si>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</si>
  <si>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</si>
  <si>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</si>
  <si>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</si>
  <si>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</si>
  <si>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</si>
  <si>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</si>
  <si>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</si>
  <si>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</si>
  <si>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</si>
  <si>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</si>
  <si>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</si>
  <si>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</si>
  <si>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</si>
  <si>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</si>
  <si>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</si>
  <si>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</si>
  <si>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</si>
  <si>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</si>
  <si>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</si>
  <si>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</si>
  <si>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</si>
  <si>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</si>
  <si>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</si>
  <si>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</si>
  <si>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</si>
  <si>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</si>
  <si>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</si>
  <si>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</si>
  <si>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</si>
  <si>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</si>
  <si>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</si>
  <si>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</si>
  <si>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</si>
  <si>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</si>
  <si>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</si>
  <si>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</si>
  <si>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</si>
  <si>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</si>
  <si>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</si>
  <si>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</si>
  <si>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</si>
  <si>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</si>
  <si>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</si>
  <si>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</si>
  <si>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</si>
  <si>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</si>
  <si>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</si>
  <si>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</si>
  <si>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</si>
  <si>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</si>
  <si>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</si>
  <si>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</si>
  <si>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</si>
  <si>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</si>
  <si>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</si>
  <si>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</si>
  <si>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</si>
  <si>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</si>
  <si>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</si>
  <si>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</si>
  <si>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</si>
  <si>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</si>
  <si>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</si>
  <si>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</si>
  <si>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</si>
  <si>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</si>
  <si>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</si>
  <si>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</si>
  <si>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</si>
  <si>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</si>
  <si>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</si>
  <si>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</si>
  <si>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</si>
  <si>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</si>
  <si>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</si>
  <si>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</si>
  <si>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</si>
  <si>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</si>
  <si>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</si>
  <si>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</si>
  <si>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</si>
  <si>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</si>
  <si>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</si>
  <si>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</si>
  <si>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</si>
  <si>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</si>
  <si>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</si>
  <si>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</si>
  <si>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</si>
  <si>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</si>
  <si>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</si>
  <si>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</si>
  <si>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</si>
  <si>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</si>
  <si>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</si>
  <si>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</si>
  <si>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</si>
  <si>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</si>
  <si>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</si>
  <si>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</si>
  <si>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</si>
  <si>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</si>
  <si>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</si>
  <si>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</si>
  <si>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</si>
  <si>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</si>
  <si>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</si>
  <si>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</si>
  <si>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</si>
  <si>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</si>
  <si>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</si>
  <si>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</si>
  <si>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</si>
  <si>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</si>
  <si>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</si>
  <si>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</si>
  <si>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</si>
  <si>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</si>
  <si>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</si>
  <si>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</si>
  <si>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</si>
  <si>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</si>
  <si>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</si>
  <si>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</si>
  <si>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</si>
  <si>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</si>
  <si>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</si>
  <si>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</si>
  <si>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</si>
  <si>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</si>
  <si>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</si>
  <si>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</si>
  <si>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</si>
  <si>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</si>
  <si>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</si>
  <si>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</si>
  <si>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</si>
  <si>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</si>
  <si>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</si>
  <si>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</si>
  <si>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</si>
  <si>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</si>
  <si>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</si>
  <si>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</si>
  <si>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</si>
  <si>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</si>
  <si>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</si>
  <si>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</si>
  <si>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</si>
  <si>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</si>
  <si>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</si>
  <si>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</si>
  <si>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</si>
  <si>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</si>
  <si>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</si>
  <si>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</si>
  <si>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</si>
  <si>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</si>
  <si>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</si>
  <si>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</si>
  <si>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</si>
  <si>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</si>
  <si>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</si>
  <si>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</si>
  <si>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</si>
  <si>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</si>
  <si>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</si>
  <si>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</si>
  <si>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</si>
  <si>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</si>
  <si>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</si>
  <si>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</si>
  <si>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</si>
  <si>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</si>
  <si>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</si>
  <si>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</si>
  <si>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</si>
  <si>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</si>
  <si>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</si>
  <si>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</si>
  <si>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</si>
  <si>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</si>
  <si>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</si>
  <si>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</si>
  <si>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</si>
  <si>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</si>
  <si>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</si>
  <si>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</si>
  <si>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</si>
  <si>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</si>
  <si>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</si>
  <si>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</si>
  <si>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</si>
  <si>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</si>
  <si>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</si>
  <si>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</si>
  <si>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</si>
  <si>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</si>
  <si>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</si>
  <si>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</si>
  <si>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</si>
  <si>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</si>
  <si>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</si>
  <si>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</si>
  <si>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</si>
  <si>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</si>
  <si>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</si>
  <si>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</si>
  <si>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</si>
  <si>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</si>
  <si>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</si>
  <si>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</si>
  <si>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</si>
  <si>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</si>
  <si>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</si>
  <si>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</si>
  <si>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</si>
  <si>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</si>
  <si>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</si>
  <si>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</si>
  <si>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</si>
  <si>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</si>
  <si>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</si>
  <si>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</si>
  <si>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</si>
  <si>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</si>
  <si>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</si>
  <si>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</si>
  <si>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</si>
  <si>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</si>
  <si>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</si>
  <si>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</si>
  <si>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</si>
  <si>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</si>
  <si>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</si>
  <si>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</si>
  <si>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</si>
  <si>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</si>
  <si>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</si>
  <si>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</si>
  <si>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</si>
  <si>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</si>
  <si>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</si>
  <si>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</si>
  <si>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</si>
  <si>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</si>
  <si>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</si>
  <si>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</si>
  <si>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</si>
  <si>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</si>
  <si>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</si>
  <si>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</si>
  <si>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</si>
  <si>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</si>
  <si>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</si>
  <si>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</si>
  <si>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</si>
  <si>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</si>
  <si>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</si>
  <si>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</si>
  <si>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</si>
  <si>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</si>
  <si>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</si>
  <si>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</si>
  <si>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</si>
  <si>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</si>
  <si>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</si>
  <si>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</si>
  <si>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</si>
  <si>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</si>
  <si>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</si>
  <si>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</si>
  <si>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</si>
  <si>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</si>
  <si>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</si>
  <si>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</si>
  <si>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</si>
  <si>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</si>
  <si>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</si>
  <si>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</si>
  <si>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</si>
  <si>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</si>
  <si>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</si>
  <si>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</si>
  <si>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</si>
  <si>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</si>
  <si>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</si>
  <si>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</si>
  <si>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</si>
  <si>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</si>
  <si>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</si>
  <si>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</si>
  <si>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</si>
  <si>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</si>
  <si>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</si>
  <si>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</si>
  <si>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</si>
  <si>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</si>
  <si>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</si>
  <si>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</si>
  <si>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</si>
  <si>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</si>
  <si>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</si>
  <si>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</si>
  <si>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</si>
  <si>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</si>
  <si>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</si>
  <si>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</si>
  <si>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</si>
  <si>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</si>
  <si>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</si>
  <si>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</si>
  <si>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</si>
  <si>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</si>
  <si>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</si>
  <si>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</si>
  <si>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</si>
  <si>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</si>
  <si>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</si>
  <si>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</si>
  <si>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</si>
  <si>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</si>
  <si>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</si>
  <si>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</si>
  <si>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</si>
  <si>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</si>
  <si>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</si>
  <si>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</si>
  <si>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</si>
  <si>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</si>
  <si>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</si>
  <si>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</si>
  <si>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</si>
  <si>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</si>
  <si>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</si>
  <si>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</si>
  <si>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</si>
  <si>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</si>
  <si>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</si>
  <si>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</si>
  <si>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</si>
  <si>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</si>
  <si>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</si>
  <si>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</si>
  <si>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</si>
  <si>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</si>
  <si>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</si>
  <si>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</si>
  <si>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</si>
  <si>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</si>
  <si>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</si>
  <si>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</si>
  <si>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</si>
  <si>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</si>
  <si>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</si>
  <si>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</si>
  <si>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</si>
  <si>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</si>
  <si>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</si>
  <si>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</si>
  <si>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</si>
  <si>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</si>
  <si>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</si>
  <si>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</si>
  <si>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</si>
  <si>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</si>
  <si>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</si>
  <si>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</si>
  <si>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</si>
  <si>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</si>
  <si>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</si>
  <si>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</si>
  <si>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</si>
  <si>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</si>
  <si>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</si>
  <si>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</si>
  <si>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</si>
  <si>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</si>
  <si>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</si>
  <si>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</si>
  <si>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</si>
  <si>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</si>
  <si>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</si>
  <si>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</si>
  <si>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</si>
  <si>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</si>
  <si>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</si>
  <si>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</si>
  <si>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</si>
  <si>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</si>
  <si>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</si>
  <si>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</si>
  <si>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</si>
  <si>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</si>
  <si>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</si>
  <si>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</si>
  <si>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</si>
  <si>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</si>
  <si>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</si>
  <si>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</si>
  <si>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</si>
  <si>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</si>
  <si>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</si>
  <si>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</si>
  <si>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</si>
  <si>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</si>
  <si>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</si>
  <si>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</si>
  <si>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</si>
  <si>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</si>
  <si>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</si>
  <si>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</si>
  <si>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</si>
  <si>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</si>
  <si>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</si>
  <si>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</si>
  <si>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</si>
  <si>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</si>
  <si>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</si>
  <si>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</si>
  <si>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</si>
  <si>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</si>
  <si>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</si>
  <si>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</si>
  <si>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</si>
  <si>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</si>
  <si>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</si>
  <si>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</si>
  <si>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</si>
  <si>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</si>
  <si>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</si>
  <si>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</si>
  <si>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</si>
  <si>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</si>
  <si>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</si>
  <si>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</si>
  <si>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</si>
  <si>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</si>
  <si>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</si>
  <si>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</si>
  <si>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</si>
  <si>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</si>
  <si>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</si>
  <si>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</si>
  <si>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</si>
  <si>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</si>
  <si>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</si>
  <si>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</si>
  <si>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</si>
  <si>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</si>
  <si>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</si>
  <si>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</si>
  <si>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</si>
  <si>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</si>
  <si>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</si>
  <si>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</si>
  <si>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</si>
  <si>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</si>
  <si>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</si>
  <si>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</si>
  <si>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</si>
  <si>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</si>
  <si>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</si>
  <si>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</si>
  <si>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</si>
  <si>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</si>
  <si>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</si>
  <si>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</si>
  <si>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</si>
  <si>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</si>
  <si>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</si>
  <si>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</si>
  <si>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</si>
  <si>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</si>
  <si>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</si>
  <si>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</si>
  <si>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</si>
  <si>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</si>
  <si>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</si>
  <si>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</si>
  <si>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</si>
  <si>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</si>
  <si>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</si>
  <si>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</si>
  <si>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</si>
  <si>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</si>
  <si>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</si>
  <si>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</si>
  <si>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</si>
  <si>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</si>
  <si>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</si>
  <si>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</si>
  <si>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</si>
  <si>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</si>
  <si>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</si>
  <si>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</si>
  <si>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</si>
  <si>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</si>
  <si>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</si>
  <si>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</si>
  <si>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</si>
  <si>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</si>
  <si>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</si>
  <si>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</si>
  <si>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</si>
  <si>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</si>
  <si>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</si>
  <si>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</si>
  <si>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</si>
  <si>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</si>
  <si>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</si>
  <si>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</si>
  <si>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</si>
  <si>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</si>
  <si>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</si>
  <si>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</si>
  <si>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</si>
  <si>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</si>
  <si>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</si>
  <si>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</si>
  <si>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</si>
  <si>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</si>
  <si>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</si>
  <si>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</si>
  <si>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</si>
  <si>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</si>
  <si>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</si>
  <si>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</si>
  <si>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</si>
  <si>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</si>
  <si>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</si>
  <si>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</si>
  <si>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</si>
  <si>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</si>
  <si>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</si>
  <si>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</si>
  <si>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</si>
  <si>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</si>
  <si>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</si>
  <si>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</si>
  <si>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</si>
  <si>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</si>
  <si>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</si>
  <si>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</si>
  <si>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</si>
  <si>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</si>
  <si>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</si>
  <si>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</si>
  <si>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</si>
  <si>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</si>
  <si>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</si>
  <si>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</si>
  <si>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</si>
  <si>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</si>
  <si>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</si>
  <si>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</si>
  <si>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</si>
  <si>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</si>
  <si>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</si>
  <si>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</si>
  <si>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</si>
  <si>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</si>
  <si>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</si>
  <si>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</si>
  <si>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</si>
  <si>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</si>
  <si>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</si>
  <si>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</si>
  <si>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</si>
  <si>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</si>
  <si>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</si>
  <si>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</si>
  <si>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</si>
  <si>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</si>
  <si>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</si>
  <si>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</si>
  <si>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</si>
  <si>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</si>
  <si>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</si>
  <si>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</si>
  <si>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</si>
  <si>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</si>
  <si>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</si>
  <si>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</si>
  <si>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</si>
  <si>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</si>
  <si>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</si>
  <si>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</si>
  <si>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</si>
  <si>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</si>
  <si>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</si>
  <si>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</si>
  <si>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</si>
  <si>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</si>
  <si>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</si>
  <si>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</si>
  <si>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</si>
  <si>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</si>
  <si>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</si>
  <si>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</si>
  <si>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</si>
  <si>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</si>
  <si>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</si>
  <si>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</si>
  <si>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</si>
  <si>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</si>
  <si>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</si>
  <si>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</si>
  <si>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</si>
  <si>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</si>
  <si>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</si>
  <si>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</si>
  <si>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</si>
  <si>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</si>
  <si>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</si>
  <si>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</si>
  <si>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</si>
  <si>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</si>
  <si>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</si>
  <si>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</si>
  <si>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</si>
  <si>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</si>
  <si>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</si>
  <si>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</si>
  <si>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</si>
  <si>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</si>
  <si>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</si>
  <si>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</si>
  <si>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</si>
  <si>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</si>
  <si>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</si>
  <si>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</si>
  <si>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</si>
  <si>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</si>
  <si>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</si>
  <si>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</si>
  <si>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</si>
  <si>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</si>
  <si>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</si>
  <si>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</si>
  <si>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</si>
  <si>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</si>
  <si>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</si>
  <si>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</si>
  <si>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</si>
  <si>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</si>
  <si>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</si>
  <si>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</si>
  <si>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</si>
  <si>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</si>
  <si>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</si>
  <si>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</si>
  <si>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</si>
  <si>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</si>
  <si>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</si>
  <si>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</si>
  <si>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</si>
  <si>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</si>
  <si>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</si>
  <si>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</si>
  <si>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</si>
  <si>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</si>
  <si>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</si>
  <si>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</si>
  <si>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</si>
  <si>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</si>
  <si>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</si>
  <si>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</si>
  <si>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</si>
  <si>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</si>
  <si>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</si>
  <si>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</si>
  <si>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</si>
  <si>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</si>
  <si>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</si>
  <si>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</si>
  <si>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</si>
  <si>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</si>
  <si>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</si>
  <si>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</si>
  <si>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</si>
  <si>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</si>
  <si>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</si>
  <si>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</si>
  <si>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</si>
  <si>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</si>
  <si>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</si>
  <si>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</si>
  <si>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</si>
  <si>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</si>
  <si>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</si>
  <si>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</si>
  <si>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</si>
  <si>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</si>
  <si>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</si>
  <si>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</si>
  <si>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</si>
  <si>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</si>
  <si>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</si>
  <si>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</si>
  <si>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</si>
  <si>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</si>
  <si>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</si>
  <si>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</si>
  <si>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</si>
  <si>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</si>
  <si>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</si>
  <si>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</si>
  <si>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</si>
  <si>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</si>
  <si>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</si>
  <si>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</si>
  <si>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</si>
  <si>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</si>
  <si>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</si>
  <si>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</si>
  <si>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</si>
  <si>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</si>
  <si>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</si>
  <si>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</si>
  <si>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</si>
  <si>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</si>
  <si>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</si>
  <si>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</si>
  <si>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</si>
  <si>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</si>
  <si>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</si>
  <si>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</si>
  <si>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</si>
  <si>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</si>
  <si>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</si>
  <si>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</si>
  <si>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</si>
  <si>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</si>
  <si>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</si>
  <si>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</si>
  <si>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</si>
  <si>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</si>
  <si>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</si>
  <si>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</si>
  <si>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</si>
  <si>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</si>
  <si>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</si>
  <si>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</si>
  <si>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</si>
  <si>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</si>
  <si>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</si>
  <si>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</si>
  <si>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</si>
  <si>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</si>
  <si>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</si>
  <si>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</si>
  <si>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</si>
  <si>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</si>
  <si>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</si>
  <si>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</si>
  <si>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</si>
  <si>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</si>
  <si>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</si>
  <si>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</si>
  <si>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</si>
  <si>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</si>
  <si>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</si>
  <si>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</si>
  <si>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</si>
  <si>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</si>
  <si>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</si>
  <si>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</si>
  <si>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</si>
  <si>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</si>
  <si>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</si>
  <si>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</si>
  <si>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</si>
  <si>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</si>
  <si>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</si>
  <si>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</si>
  <si>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</si>
  <si>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</si>
  <si>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</si>
  <si>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</si>
  <si>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</si>
  <si>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</si>
  <si>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</si>
  <si>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</si>
  <si>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</si>
  <si>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</si>
  <si>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</si>
  <si>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</si>
  <si>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</si>
  <si>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</si>
  <si>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</si>
  <si>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</si>
  <si>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</si>
  <si>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</si>
  <si>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</si>
  <si>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</si>
  <si>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</si>
  <si>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</si>
  <si>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</si>
  <si>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</si>
  <si>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</si>
  <si>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</si>
  <si>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</si>
  <si>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</si>
  <si>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</si>
  <si>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</si>
  <si>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</si>
  <si>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</si>
  <si>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</si>
  <si>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</si>
  <si>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</si>
  <si>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</si>
  <si>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</si>
  <si>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</si>
  <si>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</si>
  <si>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</si>
  <si>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</si>
  <si>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</si>
  <si>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</si>
  <si>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</si>
  <si>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</si>
  <si>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</si>
  <si>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</si>
  <si>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</si>
  <si>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</si>
  <si>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</si>
  <si>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</si>
  <si>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</si>
  <si>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</si>
  <si>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</si>
  <si>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</si>
  <si>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</si>
  <si>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</si>
  <si>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</si>
  <si>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</si>
  <si>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</si>
  <si>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</si>
  <si>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</si>
  <si>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</si>
  <si>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</si>
  <si>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</si>
  <si>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</si>
  <si>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</si>
  <si>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</si>
  <si>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</si>
  <si>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</si>
  <si>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</si>
  <si>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</si>
  <si>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</si>
  <si>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</si>
  <si>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</si>
  <si>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</si>
  <si>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</si>
  <si>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</si>
  <si>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</si>
  <si>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</si>
  <si>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</si>
  <si>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</si>
  <si>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</si>
  <si>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</si>
  <si>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</si>
  <si>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</si>
  <si>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</si>
  <si>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</si>
  <si>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</si>
  <si>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</si>
  <si>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</si>
  <si>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</si>
  <si>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</si>
  <si>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</si>
  <si>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</si>
  <si>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</si>
  <si>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</si>
  <si>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</si>
  <si>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</si>
  <si>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</si>
  <si>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</si>
  <si>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</si>
  <si>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</si>
  <si>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</si>
  <si>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</si>
  <si>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</si>
  <si>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</si>
  <si>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</si>
  <si>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</si>
  <si>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</si>
  <si>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</si>
  <si>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</si>
  <si>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</si>
  <si>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</si>
  <si>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</si>
  <si>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</si>
  <si>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</si>
  <si>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</si>
  <si>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</si>
  <si>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</si>
  <si>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</si>
  <si>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</si>
  <si>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</si>
  <si>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</si>
  <si>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</si>
  <si>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</si>
  <si>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</si>
  <si>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</si>
  <si>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</si>
  <si>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</si>
  <si>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</si>
  <si>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</si>
  <si>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</si>
  <si>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</si>
  <si>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</si>
  <si>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</si>
  <si>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</si>
  <si>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</si>
  <si>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</si>
  <si>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</si>
  <si>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</si>
  <si>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</si>
  <si>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</si>
  <si>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</si>
  <si>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</si>
  <si>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</si>
  <si>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</si>
  <si>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</si>
  <si>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</si>
  <si>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</si>
  <si>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</si>
  <si>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</si>
  <si>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</si>
  <si>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</si>
  <si>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</si>
  <si>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</si>
  <si>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</si>
  <si>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</si>
  <si>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</si>
  <si>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</si>
  <si>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</si>
  <si>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</si>
  <si>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</si>
  <si>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</si>
  <si>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</si>
  <si>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</si>
  <si>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</si>
  <si>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</si>
  <si>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</si>
  <si>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</si>
  <si>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</si>
  <si>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</si>
  <si>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</si>
  <si>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</si>
  <si>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</si>
  <si>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</si>
  <si>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</si>
  <si>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</si>
  <si>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</si>
  <si>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</si>
  <si>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</si>
  <si>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</si>
  <si>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</si>
  <si>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</si>
  <si>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</si>
  <si>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</si>
  <si>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</si>
  <si>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</si>
  <si>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</si>
  <si>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</si>
  <si>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</si>
  <si>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</si>
  <si>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</si>
  <si>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</si>
  <si>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</si>
  <si>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</si>
  <si>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</si>
  <si>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</si>
  <si>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</si>
  <si>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</si>
  <si>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</si>
  <si>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</si>
  <si>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</si>
  <si>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</si>
  <si>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</si>
  <si>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</si>
  <si>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</si>
  <si>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</si>
  <si>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</si>
  <si>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</si>
  <si>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</si>
  <si>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</si>
  <si>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</si>
  <si>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</si>
  <si>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</si>
  <si>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</si>
  <si>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</si>
  <si>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</si>
  <si>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</si>
  <si>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</si>
  <si>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</si>
  <si>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</si>
  <si>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</si>
  <si>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</si>
  <si>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</si>
  <si>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</si>
  <si>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</si>
  <si>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</si>
  <si>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</si>
  <si>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</si>
  <si>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</si>
  <si>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</si>
  <si>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</si>
  <si>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</si>
  <si>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</si>
  <si>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</si>
  <si>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</si>
  <si>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</si>
  <si>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</si>
  <si>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</si>
  <si>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</si>
  <si>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</si>
  <si>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</si>
  <si>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</si>
  <si>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</si>
  <si>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</si>
  <si>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</si>
  <si>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</si>
  <si>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</si>
  <si>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</si>
  <si>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</si>
  <si>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</si>
  <si>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</si>
  <si>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</si>
  <si>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</si>
  <si>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</si>
  <si>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</si>
  <si>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</si>
  <si>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</si>
  <si>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</si>
  <si>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</si>
  <si>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</si>
  <si>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</si>
  <si>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</si>
  <si>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</si>
  <si>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</si>
  <si>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</si>
  <si>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</si>
  <si>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</si>
  <si>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</si>
  <si>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</si>
  <si>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</si>
  <si>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</si>
  <si>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</si>
  <si>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</si>
  <si>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</si>
  <si>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</si>
  <si>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</si>
  <si>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</si>
  <si>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</si>
  <si>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</si>
  <si>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</si>
  <si>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</si>
  <si>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</si>
  <si>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</si>
  <si>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</si>
  <si>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</si>
  <si>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</si>
  <si>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</si>
  <si>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</si>
  <si>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</si>
  <si>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</si>
  <si>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</si>
  <si>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</si>
  <si>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</si>
  <si>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</si>
  <si>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</si>
  <si>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</si>
  <si>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</si>
  <si>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</si>
  <si>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</si>
  <si>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</si>
  <si>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</si>
  <si>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</si>
  <si>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</si>
  <si>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</si>
  <si>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</si>
  <si>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</si>
  <si>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</si>
  <si>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</si>
  <si>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</si>
  <si>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</si>
  <si>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</si>
  <si>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</si>
  <si>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</si>
  <si>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</si>
  <si>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</si>
  <si>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</si>
  <si>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</si>
  <si>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</si>
  <si>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</si>
  <si>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</si>
  <si>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</si>
  <si>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</si>
  <si>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</si>
  <si>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</si>
  <si>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</si>
  <si>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</si>
  <si>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</si>
  <si>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</si>
  <si>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</si>
  <si>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</si>
  <si>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</si>
  <si>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</si>
  <si>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</si>
  <si>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</si>
  <si>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</si>
  <si>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</si>
  <si>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</si>
  <si>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</si>
  <si>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</si>
  <si>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</si>
  <si>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</si>
  <si>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</si>
  <si>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</si>
  <si>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</si>
  <si>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</si>
  <si>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</si>
  <si>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</si>
  <si>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</si>
  <si>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</si>
  <si>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</si>
  <si>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</si>
  <si>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</si>
  <si>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</si>
  <si>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</si>
  <si>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</si>
  <si>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</si>
  <si>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</si>
  <si>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</si>
  <si>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</si>
  <si>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</si>
  <si>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</si>
  <si>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</si>
  <si>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</si>
  <si>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</si>
  <si>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</si>
  <si>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</si>
  <si>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</si>
  <si>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</si>
  <si>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</si>
  <si>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</si>
  <si>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</si>
  <si>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</si>
  <si>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</si>
  <si>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</si>
  <si>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</si>
  <si>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</si>
  <si>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</si>
  <si>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</si>
  <si>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</si>
  <si>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</si>
  <si>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</si>
  <si>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</si>
  <si>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</si>
  <si>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</si>
  <si>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</si>
  <si>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</si>
  <si>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</si>
  <si>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</si>
  <si>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</si>
  <si>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</si>
  <si>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</si>
  <si>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</si>
  <si>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</si>
  <si>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</si>
  <si>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</si>
  <si>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</si>
  <si>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</si>
  <si>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</si>
  <si>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</si>
  <si>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</si>
  <si>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</si>
  <si>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</si>
  <si>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</si>
  <si>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</si>
  <si>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</si>
  <si>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</si>
  <si>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</si>
  <si>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</si>
  <si>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</si>
  <si>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</si>
  <si>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</si>
  <si>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</si>
  <si>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</si>
  <si>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</si>
  <si>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</si>
  <si>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</si>
  <si>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</si>
  <si>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</si>
  <si>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</si>
  <si>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</si>
  <si>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</si>
  <si>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</si>
  <si>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</si>
  <si>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</si>
  <si>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</si>
  <si>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</si>
  <si>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</si>
  <si>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</si>
  <si>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</si>
  <si>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</si>
  <si>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</si>
  <si>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</si>
  <si>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</si>
  <si>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</si>
  <si>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</si>
  <si>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</si>
  <si>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</si>
  <si>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</si>
  <si>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</si>
  <si>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</si>
  <si>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</si>
  <si>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</si>
  <si>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</si>
  <si>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</si>
  <si>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</si>
  <si>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</si>
  <si>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</si>
  <si>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</si>
  <si>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</si>
  <si>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</si>
  <si>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</si>
  <si>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</si>
  <si>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</si>
  <si>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</si>
  <si>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</si>
  <si>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</si>
  <si>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</si>
  <si>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</si>
  <si>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</si>
  <si>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</si>
  <si>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</si>
  <si>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</si>
  <si>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</si>
  <si>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</si>
  <si>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</si>
  <si>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</si>
  <si>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</si>
  <si>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</si>
  <si>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</si>
  <si>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</si>
  <si>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</si>
  <si>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</si>
  <si>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</si>
  <si>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</si>
  <si>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</si>
  <si>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</si>
  <si>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</si>
  <si>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</si>
  <si>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</si>
  <si>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</si>
  <si>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</si>
  <si>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</si>
  <si>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</si>
  <si>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</si>
  <si>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</si>
  <si>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</si>
  <si>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</si>
  <si>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</si>
  <si>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</si>
  <si>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</si>
  <si>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</si>
  <si>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</si>
  <si>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</si>
  <si>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</si>
  <si>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</si>
  <si>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</si>
  <si>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</si>
  <si>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</si>
  <si>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</si>
  <si>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</si>
  <si>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</si>
  <si>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</si>
  <si>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</si>
  <si>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</si>
  <si>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</si>
  <si>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</si>
  <si>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</si>
  <si>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</si>
  <si>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</si>
  <si>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</si>
  <si>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</si>
  <si>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</si>
  <si>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</si>
  <si>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</si>
  <si>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</si>
  <si>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</si>
  <si>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</si>
  <si>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</si>
  <si>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</si>
  <si>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</si>
  <si>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</si>
  <si>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</si>
  <si>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</si>
  <si>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</si>
  <si>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</si>
  <si>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</si>
  <si>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</si>
  <si>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</si>
  <si>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</si>
  <si>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</si>
  <si>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</si>
  <si>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</si>
  <si>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</si>
  <si>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</si>
  <si>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</si>
  <si>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</si>
  <si>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</si>
  <si>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</si>
  <si>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</si>
  <si>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</si>
  <si>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</si>
  <si>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</si>
  <si>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</si>
  <si>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</si>
  <si>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</si>
  <si>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</si>
  <si>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</si>
  <si>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</si>
  <si>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</si>
  <si>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</si>
  <si>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</si>
  <si>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</si>
  <si>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</si>
  <si>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</si>
  <si>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</si>
  <si>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</si>
  <si>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</si>
  <si>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</si>
  <si>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</si>
  <si>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</si>
  <si>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</si>
  <si>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</si>
  <si>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</si>
  <si>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</si>
  <si>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</si>
  <si>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</si>
  <si>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</si>
  <si>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</si>
  <si>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</si>
  <si>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</si>
  <si>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</si>
  <si>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</si>
  <si>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</si>
  <si>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</si>
  <si>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</si>
  <si>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</si>
  <si>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</si>
  <si>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</si>
  <si>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</si>
  <si>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</si>
  <si>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</si>
  <si>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</si>
  <si>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</si>
  <si>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</si>
  <si>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</si>
  <si>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</si>
  <si>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</si>
  <si>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</si>
  <si>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</si>
  <si>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</si>
  <si>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</si>
  <si>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</si>
  <si>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</si>
  <si>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</si>
  <si>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</si>
  <si>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</si>
  <si>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</si>
  <si>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</si>
  <si>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</si>
  <si>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</si>
  <si>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</si>
  <si>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</si>
  <si>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</si>
  <si>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</si>
  <si>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</si>
  <si>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</si>
  <si>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</si>
  <si>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</si>
  <si>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</si>
  <si>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</si>
  <si>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</si>
  <si>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</si>
  <si>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</si>
  <si>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</si>
  <si>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</si>
  <si>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</si>
  <si>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</si>
  <si>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</si>
  <si>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</si>
  <si>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</si>
  <si>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</si>
  <si>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</si>
  <si>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</si>
  <si>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</si>
  <si>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</si>
  <si>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</si>
  <si>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</si>
  <si>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</si>
  <si>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</si>
  <si>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</si>
  <si>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</si>
  <si>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</si>
  <si>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</si>
  <si>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</si>
  <si>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</si>
  <si>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</si>
  <si>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</si>
  <si>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</si>
  <si>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</si>
  <si>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</si>
  <si>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</si>
  <si>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</si>
  <si>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</si>
  <si>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</si>
  <si>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</si>
  <si>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</si>
  <si>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</si>
  <si>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</si>
  <si>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</si>
  <si>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</si>
  <si>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</si>
  <si>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</si>
  <si>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</si>
  <si>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</si>
  <si>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</si>
  <si>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</si>
  <si>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</si>
  <si>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</si>
  <si>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</si>
  <si>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</si>
  <si>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</si>
  <si>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</si>
  <si>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</si>
  <si>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</si>
  <si>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</si>
  <si>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</si>
  <si>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</si>
  <si>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</si>
  <si>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</si>
  <si>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</si>
  <si>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</si>
  <si>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</si>
  <si>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</si>
  <si>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</si>
  <si>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</si>
  <si>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</si>
  <si>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</si>
  <si>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</si>
  <si>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</si>
  <si>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</si>
  <si>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</si>
  <si>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</si>
  <si>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</si>
  <si>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</si>
  <si>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</si>
  <si>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</si>
  <si>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</si>
  <si>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</si>
  <si>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</si>
  <si>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</si>
  <si>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</si>
  <si>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</si>
  <si>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</si>
  <si>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</si>
  <si>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</si>
  <si>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</si>
  <si>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</si>
  <si>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</si>
  <si>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</si>
  <si>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</si>
  <si>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</si>
  <si>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</si>
  <si>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</si>
  <si>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</si>
  <si>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</si>
  <si>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</si>
  <si>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</si>
  <si>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</si>
  <si>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</si>
  <si>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</si>
  <si>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</si>
  <si>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</si>
  <si>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</si>
  <si>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</si>
  <si>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</si>
  <si>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</si>
  <si>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</si>
  <si>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</si>
  <si>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</si>
  <si>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</si>
  <si>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</si>
  <si>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</si>
  <si>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</si>
  <si>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</si>
  <si>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</si>
  <si>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</si>
  <si>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</si>
  <si>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</si>
  <si>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</si>
  <si>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</si>
  <si>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</si>
  <si>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</si>
  <si>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</si>
  <si>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</si>
  <si>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</si>
  <si>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</si>
  <si>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</si>
  <si>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</si>
  <si>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</si>
  <si>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</si>
  <si>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</si>
  <si>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</si>
  <si>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</si>
  <si>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</si>
  <si>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</si>
  <si>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</si>
  <si>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</si>
  <si>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</si>
  <si>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</si>
  <si>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</si>
  <si>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</si>
  <si>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</si>
  <si>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</si>
  <si>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</si>
  <si>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</si>
  <si>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</si>
  <si>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</si>
  <si>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</si>
  <si>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</si>
  <si>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</si>
  <si>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</si>
  <si>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</si>
  <si>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</si>
  <si>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</si>
  <si>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</si>
  <si>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</si>
  <si>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</si>
  <si>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</si>
  <si>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</si>
  <si>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</si>
  <si>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</si>
  <si>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</si>
  <si>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</si>
  <si>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</si>
  <si>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</si>
  <si>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</si>
  <si>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</si>
  <si>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</si>
  <si>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</si>
  <si>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</si>
  <si>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</si>
  <si>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</si>
  <si>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</si>
  <si>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</si>
  <si>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</si>
  <si>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</si>
  <si>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</si>
  <si>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</si>
  <si>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</si>
  <si>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</si>
  <si>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</si>
  <si>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</si>
  <si>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</si>
  <si>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</si>
  <si>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</si>
  <si>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</si>
  <si>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</si>
  <si>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</si>
  <si>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</si>
  <si>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</si>
  <si>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</si>
  <si>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</si>
  <si>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</si>
  <si>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</si>
  <si>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</si>
  <si>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</si>
  <si>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</si>
  <si>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</si>
  <si>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</si>
  <si>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</si>
  <si>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</si>
  <si>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</si>
  <si>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</si>
  <si>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</si>
  <si>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</si>
  <si>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</si>
  <si>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</si>
  <si>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</si>
  <si>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</si>
  <si>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</si>
  <si>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</si>
  <si>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</si>
  <si>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</si>
  <si>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</si>
  <si>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</si>
  <si>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</si>
  <si>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</si>
  <si>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</si>
  <si>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</si>
  <si>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</si>
  <si>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</si>
  <si>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</si>
  <si>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</si>
  <si>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</si>
  <si>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</si>
  <si>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</si>
  <si>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</si>
  <si>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</si>
  <si>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</si>
  <si>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</si>
  <si>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</si>
  <si>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</si>
  <si>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</si>
  <si>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</si>
  <si>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</si>
  <si>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</si>
  <si>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</si>
  <si>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</si>
  <si>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</si>
  <si>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</si>
  <si>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</si>
  <si>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</si>
  <si>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</si>
  <si>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</si>
  <si>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</si>
  <si>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</si>
  <si>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</si>
  <si>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</si>
  <si>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</si>
  <si>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</si>
  <si>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</si>
  <si>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</si>
  <si>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</si>
  <si>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</si>
  <si>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</si>
  <si>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</si>
  <si>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</si>
  <si>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</si>
  <si>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</si>
  <si>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</si>
  <si>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</si>
  <si>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</si>
  <si>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</si>
  <si>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</si>
  <si>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</si>
  <si>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</si>
  <si>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</si>
  <si>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</si>
  <si>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</si>
  <si>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</si>
  <si>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</si>
  <si>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</si>
  <si>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</si>
  <si>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</si>
  <si>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</si>
  <si>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</si>
  <si>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</si>
  <si>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</si>
  <si>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</si>
  <si>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</si>
  <si>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</si>
  <si>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</si>
  <si>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</si>
  <si>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</si>
  <si>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</si>
  <si>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</si>
  <si>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</si>
  <si>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</si>
  <si>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</si>
  <si>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</si>
  <si>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</si>
  <si>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</si>
  <si>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</si>
  <si>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</si>
  <si>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</si>
  <si>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</si>
  <si>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</si>
  <si>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</si>
  <si>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</si>
  <si>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</si>
  <si>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</si>
  <si>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</si>
  <si>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</si>
  <si>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</si>
  <si>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</si>
  <si>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</si>
  <si>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</si>
  <si>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</si>
  <si>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</si>
  <si>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</si>
  <si>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</si>
  <si>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</si>
  <si>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</si>
  <si>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</si>
  <si>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</si>
  <si>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</si>
  <si>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</si>
  <si>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</si>
  <si>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</si>
  <si>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</si>
  <si>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</si>
  <si>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</si>
  <si>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</si>
  <si>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</si>
  <si>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</si>
  <si>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</si>
  <si>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</si>
  <si>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</si>
  <si>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</si>
  <si>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</si>
  <si>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</si>
  <si>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</si>
  <si>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</si>
  <si>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</si>
  <si>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</si>
  <si>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</si>
  <si>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</si>
  <si>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</si>
  <si>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</si>
  <si>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</si>
  <si>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</si>
  <si>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</si>
  <si>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</si>
  <si>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</si>
  <si>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</si>
  <si>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</si>
  <si>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</si>
  <si>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</si>
  <si>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</si>
  <si>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</si>
  <si>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</si>
  <si>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</si>
  <si>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</si>
  <si>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</si>
  <si>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</si>
  <si>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</si>
  <si>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</si>
  <si>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</si>
  <si>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</si>
  <si>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</si>
  <si>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</si>
  <si>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</si>
  <si>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</si>
  <si>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</si>
  <si>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</si>
  <si>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</si>
  <si>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</si>
  <si>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</si>
  <si>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</si>
  <si>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</si>
  <si>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</si>
  <si>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</si>
  <si>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</si>
  <si>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</si>
  <si>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</si>
  <si>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</si>
  <si>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</si>
  <si>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</si>
  <si>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</si>
  <si>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</si>
  <si>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</si>
  <si>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</si>
  <si>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</si>
  <si>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</si>
  <si>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</si>
  <si>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</si>
  <si>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</si>
  <si>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</si>
  <si>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</si>
  <si>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</si>
  <si>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</si>
  <si>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</si>
  <si>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</si>
  <si>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</si>
  <si>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</si>
  <si>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</si>
  <si>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</si>
  <si>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</si>
  <si>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</si>
  <si>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</si>
  <si>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</si>
  <si>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</si>
  <si>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</si>
  <si>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</si>
  <si>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</si>
  <si>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</si>
  <si>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</si>
  <si>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</si>
  <si>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</si>
  <si>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</si>
  <si>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</si>
  <si>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</si>
  <si>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</si>
  <si>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</si>
  <si>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</si>
  <si>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</si>
  <si>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</si>
  <si>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</si>
  <si>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</si>
  <si>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</si>
  <si>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</si>
  <si>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</si>
  <si>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</si>
  <si>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</si>
  <si>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</si>
  <si>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</si>
  <si>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</si>
  <si>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</si>
  <si>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</si>
  <si>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</si>
  <si>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</si>
  <si>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</si>
  <si>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</si>
  <si>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</si>
  <si>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</si>
  <si>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</si>
  <si>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</si>
  <si>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</si>
  <si>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</si>
  <si>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</si>
  <si>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</si>
  <si>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</si>
  <si>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</si>
  <si>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</si>
  <si>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</si>
  <si>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</si>
  <si>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</si>
  <si>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</si>
  <si>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</si>
  <si>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</si>
  <si>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</si>
  <si>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</si>
  <si>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</si>
  <si>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</si>
  <si>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</si>
  <si>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</si>
  <si>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</si>
  <si>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</si>
  <si>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</si>
  <si>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</si>
  <si>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</si>
  <si>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</si>
  <si>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</si>
  <si>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</si>
  <si>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</si>
  <si>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</si>
  <si>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</si>
  <si>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</si>
  <si>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</si>
  <si>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</si>
  <si>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</si>
  <si>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</si>
  <si>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</si>
  <si>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</si>
  <si>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</si>
  <si>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</si>
  <si>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</si>
  <si>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</si>
  <si>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</si>
  <si>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</si>
  <si>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</si>
  <si>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</si>
  <si>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</si>
  <si>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</si>
  <si>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</si>
  <si>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</si>
  <si>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</si>
  <si>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</si>
  <si>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</si>
  <si>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</si>
  <si>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</si>
  <si>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</si>
  <si>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</si>
  <si>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</si>
  <si>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</si>
  <si>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</si>
  <si>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</si>
  <si>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</si>
  <si>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</si>
  <si>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</si>
  <si>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</si>
  <si>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</si>
  <si>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</si>
  <si>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</si>
  <si>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</si>
  <si>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</si>
  <si>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</si>
  <si>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</si>
  <si>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</si>
  <si>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</si>
  <si>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</si>
  <si>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</si>
  <si>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</si>
  <si>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</si>
  <si>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</si>
  <si>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</si>
  <si>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</si>
  <si>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</si>
  <si>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</si>
  <si>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</si>
  <si>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</si>
  <si>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</si>
  <si>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</si>
  <si>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</si>
  <si>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</si>
  <si>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</si>
  <si>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</si>
  <si>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</si>
  <si>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</si>
  <si>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</si>
  <si>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</si>
  <si>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</si>
  <si>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</si>
  <si>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</si>
  <si>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</si>
  <si>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</si>
  <si>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</si>
  <si>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</si>
  <si>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</si>
  <si>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</si>
  <si>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</si>
  <si>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</si>
  <si>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</si>
  <si>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</si>
  <si>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</si>
  <si>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</si>
  <si>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</si>
  <si>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</si>
  <si>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</si>
  <si>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</si>
  <si>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</si>
  <si>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</si>
  <si>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</si>
  <si>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</si>
  <si>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</si>
  <si>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</si>
  <si>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</si>
  <si>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</si>
  <si>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</si>
  <si>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</si>
  <si>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</si>
  <si>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</si>
  <si>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</si>
  <si>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</si>
  <si>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</si>
  <si>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</si>
  <si>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</si>
  <si>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</si>
  <si>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</si>
  <si>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</si>
  <si>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</si>
  <si>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</si>
  <si>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</si>
  <si>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</si>
  <si>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</si>
  <si>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</si>
  <si>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</si>
  <si>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</si>
  <si>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</si>
  <si>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</si>
  <si>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</si>
  <si>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</si>
  <si>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</si>
  <si>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</si>
  <si>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</si>
  <si>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</si>
  <si>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</si>
  <si>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</si>
  <si>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</si>
  <si>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</si>
  <si>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</si>
  <si>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</si>
  <si>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</si>
  <si>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</si>
  <si>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</si>
  <si>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</si>
  <si>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</si>
  <si>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</si>
  <si>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</si>
  <si>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</si>
  <si>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</si>
  <si>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</si>
  <si>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</si>
  <si>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</si>
  <si>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</si>
  <si>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</si>
  <si>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</si>
  <si>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</si>
  <si>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</si>
  <si>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</si>
  <si>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</si>
  <si>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</si>
  <si>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</si>
  <si>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</si>
  <si>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</si>
  <si>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</si>
  <si>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</si>
  <si>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</si>
  <si>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</si>
  <si>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</si>
  <si>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</si>
  <si>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</si>
  <si>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</si>
  <si>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</si>
  <si>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</si>
  <si>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</si>
  <si>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</si>
  <si>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</si>
  <si>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</si>
  <si>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</si>
  <si>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</si>
  <si>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</si>
  <si>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</si>
  <si>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</si>
  <si>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</si>
  <si>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</si>
  <si>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</si>
  <si>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</si>
  <si>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</si>
  <si>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</si>
  <si>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</si>
  <si>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</si>
  <si>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</si>
  <si>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</si>
  <si>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</si>
  <si>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</si>
  <si>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</si>
  <si>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</si>
  <si>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</si>
  <si>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</si>
  <si>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</si>
  <si>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</si>
  <si>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</si>
  <si>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</si>
  <si>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</si>
  <si>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</si>
  <si>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</si>
  <si>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</si>
  <si>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</si>
  <si>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</si>
  <si>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</si>
  <si>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</si>
  <si>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</si>
  <si>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</si>
  <si>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</si>
  <si>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</si>
  <si>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</si>
  <si>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</si>
  <si>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</si>
  <si>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</si>
  <si>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</si>
  <si>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</si>
  <si>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</si>
  <si>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</si>
  <si>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</si>
  <si>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</si>
  <si>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</si>
  <si>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</si>
  <si>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</si>
  <si>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</si>
  <si>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</si>
  <si>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</si>
  <si>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</si>
  <si>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</si>
  <si>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</si>
  <si>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</si>
  <si>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</si>
  <si>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</si>
  <si>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</si>
  <si>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</si>
  <si>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</si>
  <si>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</si>
  <si>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</si>
  <si>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</si>
  <si>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</si>
  <si>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</si>
  <si>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</si>
  <si>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</si>
  <si>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</si>
  <si>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</si>
  <si>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</si>
  <si>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</si>
  <si>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</si>
  <si>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</si>
  <si>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</si>
  <si>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</si>
  <si>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</si>
  <si>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</si>
  <si>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</si>
  <si>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</si>
  <si>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</si>
  <si>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</si>
  <si>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</si>
  <si>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</si>
  <si>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</si>
  <si>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</si>
  <si>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</si>
  <si>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</si>
  <si>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</si>
  <si>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</si>
  <si>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</si>
  <si>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</si>
  <si>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</si>
  <si>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</si>
  <si>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</si>
  <si>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</si>
  <si>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</si>
  <si>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</si>
  <si>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</si>
  <si>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</si>
  <si>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</si>
  <si>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</si>
  <si>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</si>
  <si>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</si>
  <si>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</si>
  <si>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</si>
  <si>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</si>
  <si>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</si>
  <si>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</si>
  <si>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</si>
  <si>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</si>
  <si>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</si>
  <si>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</si>
  <si>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</si>
  <si>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</si>
  <si>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</si>
  <si>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</si>
  <si>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</si>
  <si>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</si>
  <si>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</si>
  <si>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</si>
  <si>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</si>
  <si>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</si>
  <si>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</si>
  <si>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</si>
  <si>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</si>
  <si>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</si>
  <si>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</si>
  <si>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</si>
  <si>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</si>
  <si>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</si>
  <si>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</si>
  <si>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</si>
  <si>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</si>
  <si>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</si>
  <si>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</si>
  <si>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</si>
  <si>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</si>
  <si>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</si>
  <si>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</si>
  <si>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</si>
  <si>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</si>
  <si>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</si>
  <si>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</si>
  <si>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</si>
  <si>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</si>
  <si>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</si>
  <si>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</si>
  <si>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</si>
  <si>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</si>
  <si>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</si>
  <si>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</si>
  <si>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</si>
  <si>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</si>
  <si>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</si>
  <si>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</si>
  <si>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</si>
  <si>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</si>
  <si>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</si>
  <si>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</si>
  <si>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</si>
  <si>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</si>
  <si>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</si>
  <si>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</si>
  <si>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</si>
  <si>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</si>
  <si>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</si>
  <si>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</si>
  <si>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</si>
  <si>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</si>
  <si>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</si>
  <si>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</si>
  <si>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</si>
  <si>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</si>
  <si>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</si>
  <si>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</si>
  <si>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</si>
  <si>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</si>
  <si>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</si>
  <si>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</si>
  <si>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</si>
  <si>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</si>
  <si>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</si>
  <si>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</si>
  <si>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</si>
  <si>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</si>
  <si>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</si>
  <si>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</si>
  <si>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</si>
  <si>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</si>
  <si>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</si>
  <si>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</si>
  <si>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</si>
  <si>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</si>
  <si>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</si>
  <si>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</si>
  <si>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</si>
  <si>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</si>
  <si>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</si>
  <si>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</si>
  <si>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</si>
  <si>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</si>
  <si>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</si>
  <si>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</si>
  <si>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</si>
  <si>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</si>
  <si>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</si>
  <si>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</si>
  <si>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</si>
  <si>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</si>
  <si>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</si>
  <si>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</si>
  <si>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</si>
  <si>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</si>
  <si>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</si>
  <si>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</si>
  <si>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</si>
  <si>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</si>
  <si>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</si>
  <si>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</si>
  <si>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</si>
  <si>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</si>
  <si>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</si>
  <si>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</si>
  <si>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</si>
  <si>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</si>
  <si>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</si>
  <si>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</si>
  <si>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</si>
  <si>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</si>
  <si>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</si>
  <si>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</si>
  <si>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</si>
  <si>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</si>
  <si>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</si>
  <si>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</si>
  <si>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</si>
  <si>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</si>
  <si>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</si>
  <si>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</si>
  <si>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</si>
  <si>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</si>
  <si>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</si>
  <si>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</si>
  <si>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</si>
  <si>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</si>
  <si>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</si>
  <si>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</si>
  <si>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</si>
  <si>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</si>
  <si>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</si>
  <si>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</si>
  <si>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</si>
  <si>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</si>
  <si>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</si>
  <si>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</si>
  <si>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</si>
  <si>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</si>
  <si>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</si>
  <si>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</si>
  <si>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</si>
  <si>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</si>
  <si>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</si>
  <si>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</si>
  <si>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</si>
  <si>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</si>
  <si>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</si>
  <si>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</si>
  <si>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</si>
  <si>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</si>
  <si>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</si>
  <si>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</si>
  <si>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</si>
  <si>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</si>
  <si>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</si>
  <si>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</si>
  <si>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</si>
  <si>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</si>
  <si>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</si>
  <si>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</si>
  <si>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</si>
  <si>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</si>
  <si>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</si>
  <si>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</si>
  <si>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</si>
  <si>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</si>
  <si>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</si>
  <si>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</si>
  <si>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</si>
  <si>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</si>
  <si>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</si>
  <si>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</si>
  <si>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</si>
  <si>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</si>
  <si>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</si>
  <si>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</si>
  <si>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</si>
  <si>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</si>
  <si>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</si>
  <si>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</si>
  <si>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</si>
  <si>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</si>
  <si>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</si>
  <si>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</si>
  <si>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</si>
  <si>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</si>
  <si>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</si>
  <si>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</si>
  <si>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</si>
  <si>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</si>
  <si>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</si>
  <si>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</si>
  <si>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</si>
  <si>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</si>
  <si>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</si>
  <si>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</si>
  <si>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</si>
  <si>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</si>
  <si>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</si>
  <si>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</si>
  <si>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</si>
  <si>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</si>
  <si>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</si>
  <si>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</si>
  <si>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</si>
  <si>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</si>
  <si>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</si>
  <si>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</si>
  <si>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</si>
  <si>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</si>
  <si>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</si>
  <si>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</si>
  <si>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</si>
  <si>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</si>
  <si>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</si>
  <si>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</si>
  <si>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</si>
  <si>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</si>
  <si>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</si>
  <si>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</si>
  <si>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</si>
  <si>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</si>
  <si>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</si>
  <si>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</si>
  <si>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</si>
  <si>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</si>
  <si>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</si>
  <si>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</si>
  <si>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</si>
  <si>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</si>
  <si>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</si>
  <si>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</si>
  <si>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</si>
  <si>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</si>
  <si>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</si>
  <si>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</si>
  <si>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</si>
  <si>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</si>
  <si>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</si>
  <si>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</si>
  <si>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</si>
  <si>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</si>
  <si>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</si>
  <si>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</si>
  <si>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</si>
  <si>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</si>
  <si>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</si>
  <si>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</si>
  <si>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</si>
  <si>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</si>
  <si>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</si>
  <si>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</si>
  <si>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</si>
  <si>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</si>
  <si>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</si>
  <si>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</si>
  <si>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</si>
  <si>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</si>
  <si>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</si>
  <si>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</si>
  <si>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</si>
  <si>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</si>
  <si>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</si>
  <si>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</si>
  <si>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</si>
  <si>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</si>
  <si>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</si>
  <si>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</si>
  <si>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</si>
  <si>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</si>
  <si>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</si>
  <si>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</si>
  <si>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</si>
  <si>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</si>
  <si>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</si>
  <si>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</si>
  <si>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</si>
  <si>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</si>
  <si>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</si>
  <si>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</si>
  <si>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</si>
  <si>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</si>
  <si>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</si>
  <si>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</si>
  <si>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</si>
  <si>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</si>
  <si>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</si>
  <si>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</si>
  <si>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</si>
  <si>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</si>
  <si>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</si>
  <si>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</si>
  <si>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</si>
  <si>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</si>
  <si>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</si>
  <si>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</si>
  <si>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</si>
  <si>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</si>
  <si>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</si>
  <si>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</si>
  <si>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</si>
  <si>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</si>
  <si>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</si>
  <si>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</si>
  <si>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</si>
  <si>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</si>
  <si>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</si>
  <si>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</si>
  <si>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</si>
  <si>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</si>
  <si>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</si>
  <si>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</si>
  <si>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</si>
  <si>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</si>
  <si>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</si>
  <si>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</si>
  <si>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</si>
  <si>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</si>
  <si>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</si>
  <si>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</si>
  <si>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</si>
  <si>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</si>
  <si>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</si>
  <si>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</si>
  <si>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</si>
  <si>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</si>
  <si>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</si>
  <si>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</si>
  <si>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</si>
  <si>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</si>
  <si>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</si>
  <si>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</si>
  <si>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</si>
  <si>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</si>
  <si>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</si>
  <si>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</si>
  <si>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</si>
  <si>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</si>
  <si>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</si>
  <si>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</si>
  <si>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</si>
  <si>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</si>
  <si>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</si>
  <si>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</si>
  <si>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</si>
  <si>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</si>
  <si>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</si>
  <si>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</si>
  <si>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</si>
  <si>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</si>
  <si>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</si>
  <si>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</si>
  <si>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</si>
  <si>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</si>
  <si>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</si>
  <si>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</si>
  <si>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</si>
  <si>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</si>
  <si>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</si>
  <si>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</si>
  <si>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</si>
  <si>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</si>
  <si>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</si>
  <si>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</si>
  <si>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</si>
  <si>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</si>
  <si>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</si>
  <si>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</si>
  <si>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</si>
  <si>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</si>
  <si>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</si>
  <si>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</si>
  <si>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</si>
  <si>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</si>
  <si>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</si>
  <si>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</si>
  <si>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</si>
  <si>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</si>
  <si>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</si>
  <si>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</si>
  <si>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</si>
  <si>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</si>
  <si>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</si>
  <si>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</si>
  <si>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</si>
  <si>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</si>
  <si>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</si>
  <si>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</si>
  <si>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</si>
  <si>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</si>
  <si>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</si>
  <si>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</si>
  <si>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</si>
  <si>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</si>
  <si>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</si>
  <si>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</si>
  <si>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</si>
  <si>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</si>
  <si>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</si>
  <si>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</si>
  <si>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</si>
  <si>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</si>
  <si>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</si>
  <si>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</si>
  <si>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</si>
  <si>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</si>
  <si>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</si>
  <si>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</si>
  <si>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</si>
  <si>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</si>
  <si>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</si>
  <si>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</si>
  <si>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</si>
  <si>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</si>
  <si>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</si>
  <si>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</si>
  <si>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</si>
  <si>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</si>
  <si>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</si>
  <si>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</si>
  <si>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</si>
  <si>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</si>
  <si>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</si>
  <si>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</si>
  <si>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</si>
  <si>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</si>
  <si>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</si>
  <si>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</si>
  <si>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</si>
  <si>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</si>
  <si>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</si>
  <si>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</si>
  <si>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</si>
  <si>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</si>
  <si>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</si>
  <si>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</si>
  <si>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</si>
  <si>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</si>
  <si>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</si>
  <si>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</si>
  <si>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</si>
  <si>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</si>
  <si>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</si>
  <si>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</si>
  <si>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</si>
  <si>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</si>
  <si>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</si>
  <si>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</si>
  <si>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</si>
  <si>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</si>
  <si>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</si>
  <si>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</si>
  <si>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</si>
  <si>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</si>
  <si>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</si>
  <si>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</si>
  <si>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</si>
  <si>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</si>
  <si>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</si>
  <si>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</si>
  <si>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</si>
  <si>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</si>
  <si>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</si>
  <si>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</si>
  <si>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</si>
  <si>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</si>
  <si>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</si>
  <si>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</si>
  <si>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</si>
  <si>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</si>
  <si>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</si>
  <si>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</si>
  <si>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</si>
  <si>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</si>
  <si>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</si>
  <si>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</si>
  <si>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</si>
  <si>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</si>
  <si>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</si>
  <si>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</si>
  <si>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</si>
  <si>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</si>
  <si>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</si>
  <si>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</si>
  <si>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</si>
  <si>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</si>
  <si>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</si>
  <si>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</si>
  <si>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</si>
  <si>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</si>
  <si>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</si>
  <si>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</si>
  <si>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</si>
  <si>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</si>
  <si>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</si>
  <si>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</si>
  <si>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</si>
  <si>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</si>
  <si>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</si>
  <si>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</si>
  <si>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</si>
  <si>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</si>
  <si>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</si>
  <si>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</si>
  <si>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</si>
  <si>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</si>
  <si>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</si>
  <si>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</si>
  <si>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</si>
  <si>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</si>
  <si>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</si>
  <si>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</si>
  <si>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</si>
  <si>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</si>
  <si>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</si>
  <si>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</si>
  <si>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</si>
  <si>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</si>
  <si>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</si>
  <si>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</si>
  <si>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</si>
  <si>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</si>
  <si>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</si>
  <si>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</si>
  <si>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</si>
  <si>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</si>
  <si>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</si>
  <si>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</si>
  <si>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</si>
  <si>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</si>
  <si>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</si>
  <si>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</si>
  <si>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</si>
  <si>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</si>
  <si>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</si>
  <si>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</si>
  <si>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</si>
  <si>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</si>
  <si>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</si>
  <si>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</si>
  <si>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</si>
  <si>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</si>
  <si>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</si>
  <si>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</si>
  <si>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</si>
  <si>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</si>
  <si>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</si>
  <si>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</si>
  <si>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</si>
  <si>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</si>
  <si>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</si>
  <si>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</si>
  <si>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</si>
  <si>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</si>
  <si>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</si>
  <si>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</si>
  <si>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</si>
  <si>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</si>
  <si>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</si>
  <si>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</si>
  <si>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</si>
  <si>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</si>
  <si>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</si>
  <si>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</si>
  <si>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</si>
  <si>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</si>
  <si>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</si>
  <si>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</si>
  <si>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</si>
  <si>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</si>
  <si>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</si>
  <si>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</si>
  <si>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</si>
  <si>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</si>
  <si>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</si>
  <si>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</si>
  <si>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</si>
  <si>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</si>
  <si>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</si>
  <si>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</si>
  <si>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</si>
  <si>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</si>
  <si>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</si>
  <si>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</si>
  <si>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</si>
  <si>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</si>
  <si>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</si>
  <si>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</si>
  <si>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</si>
  <si>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</si>
  <si>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</si>
  <si>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</si>
  <si>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</si>
  <si>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</si>
  <si>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</si>
  <si>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</si>
  <si>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</si>
  <si>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</si>
  <si>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</si>
  <si>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</si>
  <si>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</si>
  <si>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</si>
  <si>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</si>
  <si>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</si>
  <si>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</si>
  <si>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</si>
  <si>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</si>
  <si>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</si>
  <si>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</si>
  <si>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</si>
  <si>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</si>
  <si>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</si>
  <si>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</si>
  <si>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</si>
  <si>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</si>
  <si>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</si>
  <si>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</si>
  <si>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</si>
  <si>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</si>
  <si>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</si>
  <si>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</si>
  <si>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</si>
  <si>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</si>
  <si>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</si>
  <si>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</si>
  <si>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</si>
  <si>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</si>
  <si>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</si>
  <si>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</si>
  <si>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</si>
  <si>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</si>
  <si>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</si>
  <si>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</si>
  <si>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</si>
  <si>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</si>
  <si>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</si>
  <si>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</si>
  <si>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</si>
  <si>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</si>
  <si>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</si>
  <si>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</si>
  <si>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</si>
  <si>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</si>
  <si>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</si>
  <si>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</si>
  <si>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</si>
  <si>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</si>
  <si>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</si>
  <si>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</si>
  <si>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</si>
  <si>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</si>
  <si>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</si>
  <si>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</si>
  <si>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</si>
  <si>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</si>
  <si>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</si>
  <si>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</si>
  <si>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</si>
  <si>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</si>
  <si>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</si>
  <si>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</si>
  <si>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</si>
  <si>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</si>
  <si>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</si>
  <si>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</si>
  <si>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</si>
  <si>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</si>
  <si>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</si>
  <si>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</si>
  <si>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</si>
  <si>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</si>
  <si>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</si>
  <si>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</si>
  <si>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</si>
  <si>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</si>
  <si>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</si>
  <si>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</si>
  <si>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</si>
  <si>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</si>
  <si>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</si>
  <si>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</si>
  <si>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</si>
  <si>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</si>
  <si>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</si>
  <si>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</si>
  <si>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</si>
  <si>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</si>
  <si>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</si>
  <si>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</si>
  <si>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</si>
  <si>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</si>
  <si>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</si>
  <si>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</si>
  <si>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</si>
  <si>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</si>
  <si>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</si>
  <si>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</si>
  <si>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</si>
  <si>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</si>
  <si>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</si>
  <si>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</si>
  <si>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</si>
  <si>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</si>
  <si>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</si>
  <si>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</si>
  <si>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</si>
  <si>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</si>
  <si>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</si>
  <si>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</si>
  <si>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</si>
  <si>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</si>
  <si>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</si>
  <si>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</si>
  <si>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</si>
  <si>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</si>
  <si>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</si>
  <si>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</si>
  <si>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</si>
  <si>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</si>
  <si>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</si>
  <si>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</si>
  <si>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</si>
  <si>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</si>
  <si>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</si>
  <si>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</si>
  <si>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</si>
  <si>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</si>
  <si>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</si>
  <si>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</si>
  <si>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</si>
  <si>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</si>
  <si>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</si>
  <si>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</si>
  <si>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</si>
  <si>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</si>
  <si>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</si>
  <si>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</si>
  <si>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</si>
  <si>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</si>
  <si>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</si>
  <si>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</si>
  <si>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</si>
  <si>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</si>
  <si>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</si>
  <si>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</si>
  <si>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</si>
  <si>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</si>
  <si>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</si>
  <si>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</si>
  <si>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</si>
  <si>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</si>
  <si>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</si>
  <si>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</si>
  <si>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</si>
  <si>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</si>
  <si>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</si>
  <si>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</si>
  <si>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</si>
  <si>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</si>
  <si>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</si>
  <si>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</si>
  <si>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</si>
  <si>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</si>
  <si>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</si>
  <si>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</si>
  <si>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</si>
  <si>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</si>
  <si>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</si>
  <si>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</si>
  <si>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</si>
  <si>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</si>
  <si>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</si>
  <si>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</si>
  <si>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</si>
  <si>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</si>
  <si>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</si>
  <si>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</si>
  <si>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</si>
  <si>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</si>
  <si>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</si>
  <si>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</si>
  <si>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</si>
  <si>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</si>
  <si>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</si>
  <si>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</si>
  <si>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</si>
  <si>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</si>
  <si>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</si>
  <si>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</si>
  <si>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</si>
  <si>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</si>
  <si>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</si>
  <si>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</si>
  <si>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</si>
  <si>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</si>
  <si>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</si>
  <si>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</si>
  <si>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</si>
  <si>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</si>
  <si>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</si>
  <si>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</si>
  <si>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</si>
  <si>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</si>
  <si>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</si>
  <si>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</si>
  <si>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</si>
  <si>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</si>
  <si>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</si>
  <si>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</si>
  <si>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</si>
  <si>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</si>
  <si>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</si>
  <si>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</si>
  <si>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</si>
  <si>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</si>
  <si>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</si>
  <si>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</si>
  <si>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</si>
  <si>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</si>
  <si>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</si>
  <si>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</si>
  <si>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</si>
  <si>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</si>
  <si>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</si>
  <si>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</si>
  <si>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</si>
  <si>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</si>
  <si>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</si>
  <si>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</si>
  <si>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</si>
  <si>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</si>
  <si>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</si>
  <si>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</si>
  <si>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</si>
  <si>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</si>
  <si>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</si>
  <si>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</si>
  <si>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</si>
  <si>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</si>
  <si>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</si>
  <si>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</si>
  <si>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</si>
  <si>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</si>
  <si>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</si>
  <si>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</si>
  <si>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</si>
  <si>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</si>
  <si>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</si>
  <si>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</si>
  <si>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</si>
  <si>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</si>
  <si>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</si>
  <si>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</si>
  <si>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</si>
  <si>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</si>
  <si>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</si>
  <si>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</si>
  <si>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</si>
  <si>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</si>
  <si>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</si>
  <si>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</si>
  <si>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</si>
  <si>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</si>
  <si>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</si>
  <si>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</si>
  <si>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</si>
  <si>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</si>
  <si>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</si>
  <si>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</si>
  <si>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</si>
  <si>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</si>
  <si>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</si>
  <si>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</si>
  <si>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</si>
  <si>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</si>
  <si>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</si>
  <si>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</si>
  <si>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</si>
  <si>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</si>
  <si>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</si>
  <si>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</si>
  <si>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</si>
  <si>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</si>
  <si>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</si>
  <si>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</si>
  <si>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</si>
  <si>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</si>
  <si>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</si>
  <si>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</si>
  <si>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</si>
  <si>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</si>
  <si>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</si>
  <si>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</si>
  <si>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</si>
  <si>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</si>
  <si>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</si>
  <si>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</si>
  <si>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</si>
  <si>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</si>
  <si>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</si>
  <si>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</si>
  <si>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</si>
  <si>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</si>
  <si>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</si>
  <si>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</si>
  <si>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</si>
  <si>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</si>
  <si>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</si>
  <si>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</si>
  <si>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</si>
  <si>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</si>
  <si>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</si>
  <si>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</si>
  <si>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</si>
  <si>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</si>
  <si>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</si>
  <si>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</si>
  <si>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</si>
  <si>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</si>
  <si>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</si>
  <si>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</si>
  <si>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</si>
  <si>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</si>
  <si>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</si>
  <si>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</si>
  <si>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</si>
  <si>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</si>
  <si>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</si>
  <si>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</si>
  <si>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</si>
  <si>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</si>
  <si>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</si>
  <si>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</si>
  <si>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</si>
  <si>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</si>
  <si>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</si>
  <si>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</si>
  <si>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</si>
  <si>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</si>
  <si>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</si>
  <si>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</si>
  <si>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</si>
  <si>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</si>
  <si>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</si>
  <si>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</si>
  <si>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</si>
  <si>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</si>
  <si>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</si>
  <si>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</si>
  <si>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</si>
  <si>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</si>
  <si>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</si>
  <si>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</si>
  <si>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</si>
  <si>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</si>
  <si>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</si>
  <si>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</si>
  <si>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</si>
  <si>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</si>
  <si>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</si>
  <si>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</si>
  <si>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</si>
  <si>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</si>
  <si>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</si>
  <si>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</si>
  <si>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</si>
  <si>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</si>
  <si>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</si>
  <si>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</si>
  <si>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</si>
  <si>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</si>
  <si>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</si>
  <si>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</si>
  <si>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</si>
  <si>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</si>
  <si>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</si>
  <si>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</si>
  <si>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</si>
  <si>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</si>
  <si>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</si>
  <si>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</si>
  <si>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</si>
  <si>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</si>
  <si>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</si>
  <si>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</si>
  <si>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</si>
  <si>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</si>
  <si>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</si>
  <si>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</si>
  <si>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</si>
  <si>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</si>
  <si>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</si>
  <si>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</si>
  <si>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</si>
  <si>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</si>
  <si>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</si>
  <si>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</si>
  <si>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</si>
  <si>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</si>
  <si>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</si>
  <si>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</si>
  <si>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</si>
  <si>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</si>
  <si>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</si>
  <si>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</si>
  <si>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</si>
  <si>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</si>
  <si>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</si>
  <si>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</si>
  <si>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</si>
  <si>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</si>
  <si>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</si>
  <si>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</si>
  <si>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</si>
  <si>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</si>
  <si>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</si>
  <si>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</si>
  <si>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</si>
  <si>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</si>
  <si>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</si>
  <si>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</si>
  <si>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</si>
  <si>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</si>
  <si>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</si>
  <si>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</si>
  <si>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</si>
  <si>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</si>
  <si>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</si>
  <si>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</si>
  <si>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</si>
  <si>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</si>
  <si>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</si>
  <si>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</si>
  <si>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</si>
  <si>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</si>
  <si>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</si>
  <si>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</si>
  <si>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</si>
  <si>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</si>
  <si>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</si>
  <si>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</si>
  <si>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</si>
  <si>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</si>
  <si>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</si>
  <si>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</si>
  <si>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</si>
  <si>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</si>
  <si>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</si>
  <si>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</si>
  <si>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</si>
  <si>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</si>
  <si>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</si>
  <si>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</si>
  <si>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</si>
  <si>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</si>
  <si>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</si>
  <si>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</si>
  <si>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</si>
  <si>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</si>
  <si>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</si>
  <si>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</si>
  <si>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</si>
  <si>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</si>
  <si>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</si>
  <si>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</si>
  <si>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</si>
  <si>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</si>
  <si>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</si>
  <si>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</si>
  <si>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</si>
  <si>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</si>
  <si>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</si>
  <si>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</si>
  <si>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</si>
  <si>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</si>
  <si>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</si>
  <si>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</si>
  <si>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</si>
  <si>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</si>
  <si>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</si>
  <si>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</si>
  <si>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</si>
  <si>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</si>
  <si>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</si>
  <si>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</si>
  <si>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</si>
  <si>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</si>
  <si>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</si>
  <si>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</si>
  <si>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</si>
  <si>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</si>
  <si>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</si>
  <si>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</si>
  <si>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</si>
  <si>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</si>
  <si>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</si>
  <si>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</si>
  <si>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</si>
  <si>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</si>
  <si>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</si>
  <si>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</si>
  <si>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</si>
  <si>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</si>
  <si>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</si>
  <si>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</si>
  <si>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</si>
  <si>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</si>
  <si>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</si>
  <si>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</si>
  <si>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</si>
  <si>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</si>
  <si>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</si>
  <si>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</si>
  <si>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</si>
  <si>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</si>
  <si>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</si>
  <si>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</si>
  <si>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</si>
  <si>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</si>
  <si>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</si>
  <si>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</si>
  <si>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</si>
  <si>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</si>
  <si>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</si>
  <si>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</si>
  <si>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</si>
  <si>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</si>
  <si>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</si>
  <si>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</si>
  <si>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</si>
  <si>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</si>
  <si>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</si>
  <si>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</si>
  <si>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</si>
  <si>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</si>
  <si>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</si>
  <si>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</si>
  <si>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</si>
  <si>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</si>
  <si>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</si>
  <si>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</si>
  <si>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</si>
  <si>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</si>
  <si>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</si>
  <si>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</si>
  <si>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</si>
  <si>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</si>
  <si>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</si>
  <si>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</si>
  <si>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</si>
  <si>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</si>
  <si>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</si>
  <si>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</si>
  <si>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</si>
  <si>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</si>
  <si>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</si>
  <si>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</si>
  <si>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</si>
  <si>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</si>
  <si>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</si>
  <si>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</si>
  <si>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</si>
  <si>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</si>
  <si>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</si>
  <si>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</si>
  <si>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</si>
  <si>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</si>
  <si>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</si>
  <si>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</si>
  <si>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</si>
  <si>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</si>
  <si>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</si>
  <si>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</si>
  <si>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</si>
  <si>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</si>
  <si>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</si>
  <si>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</si>
  <si>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</si>
  <si>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</si>
  <si>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</si>
  <si>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</si>
  <si>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</si>
  <si>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</si>
  <si>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</si>
  <si>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</si>
  <si>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</si>
  <si>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</si>
  <si>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</si>
  <si>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</si>
  <si>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</si>
  <si>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</si>
  <si>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</si>
  <si>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</si>
  <si>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</si>
  <si>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</si>
  <si>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</si>
  <si>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</si>
  <si>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</si>
  <si>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</si>
  <si>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</si>
  <si>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</si>
  <si>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</si>
  <si>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</si>
  <si>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</si>
  <si>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</si>
  <si>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</si>
  <si>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</si>
  <si>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</si>
  <si>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</si>
  <si>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</si>
  <si>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</si>
  <si>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</si>
  <si>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</si>
  <si>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</si>
  <si>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</si>
  <si>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</si>
  <si>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</si>
  <si>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</si>
  <si>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</si>
  <si>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</si>
  <si>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</si>
  <si>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</si>
  <si>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</si>
  <si>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</si>
  <si>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</si>
  <si>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</si>
  <si>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</si>
  <si>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</si>
  <si>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</si>
  <si>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</si>
  <si>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</si>
  <si>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</si>
  <si>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</si>
  <si>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</si>
  <si>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</si>
  <si>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</si>
  <si>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</si>
  <si>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</si>
  <si>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</si>
  <si>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</si>
  <si>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</si>
  <si>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</si>
  <si>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</si>
  <si>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</si>
  <si>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</si>
  <si>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</si>
  <si>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</si>
  <si>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</si>
  <si>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</si>
  <si>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</si>
  <si>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</si>
  <si>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</si>
  <si>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</si>
  <si>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</si>
  <si>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</si>
  <si>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</si>
  <si>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</si>
  <si>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</si>
  <si>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</si>
  <si>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</si>
  <si>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</si>
  <si>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</si>
  <si>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</si>
  <si>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</si>
  <si>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</si>
  <si>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</si>
  <si>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</si>
  <si>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</si>
  <si>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</si>
  <si>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</si>
  <si>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</si>
  <si>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</si>
  <si>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</si>
  <si>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</si>
  <si>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</si>
  <si>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</si>
  <si>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</si>
  <si>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</si>
  <si>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</si>
  <si>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</si>
  <si>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</si>
  <si>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</si>
  <si>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</si>
  <si>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</si>
  <si>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</si>
  <si>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</si>
  <si>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</si>
  <si>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</si>
  <si>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</si>
  <si>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</si>
  <si>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</si>
  <si>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</si>
  <si>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</si>
  <si>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</si>
  <si>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</si>
  <si>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</si>
  <si>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</si>
  <si>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</si>
  <si>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</si>
  <si>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</si>
  <si>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</si>
  <si>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</si>
  <si>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</si>
  <si>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</si>
  <si>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</si>
  <si>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</si>
  <si>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</si>
  <si>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</si>
  <si>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</si>
  <si>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</si>
  <si>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</si>
  <si>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</si>
  <si>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</si>
  <si>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</si>
  <si>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</si>
  <si>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</si>
  <si>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</si>
  <si>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</si>
  <si>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</si>
  <si>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</si>
  <si>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</si>
  <si>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</si>
  <si>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</si>
  <si>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</si>
  <si>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</si>
  <si>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</si>
  <si>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</si>
  <si>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</si>
  <si>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</si>
  <si>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</si>
  <si>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</si>
  <si>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</si>
  <si>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</si>
  <si>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</si>
  <si>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</si>
  <si>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</si>
  <si>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</si>
  <si>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</si>
  <si>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</si>
  <si>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</si>
  <si>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</si>
  <si>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</si>
  <si>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</si>
  <si>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</si>
  <si>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</si>
  <si>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</si>
  <si>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</si>
  <si>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</si>
  <si>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</si>
  <si>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</si>
  <si>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</si>
  <si>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</si>
  <si>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</si>
  <si>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</si>
  <si>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</si>
  <si>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</si>
  <si>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</si>
  <si>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</si>
  <si>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</si>
  <si>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</si>
  <si>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</si>
  <si>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</si>
  <si>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</si>
  <si>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</si>
  <si>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</si>
  <si>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</si>
  <si>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</si>
  <si>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</si>
  <si>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</si>
  <si>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</si>
  <si>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</si>
  <si>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</si>
  <si>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</si>
  <si>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</si>
  <si>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</si>
  <si>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</si>
  <si>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</si>
  <si>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</si>
  <si>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</si>
  <si>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</si>
  <si>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</si>
  <si>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</si>
  <si>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</si>
  <si>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</si>
  <si>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</si>
  <si>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</si>
  <si>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</si>
  <si>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</si>
  <si>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</si>
  <si>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</si>
  <si>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</si>
  <si>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</si>
  <si>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</si>
  <si>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</si>
  <si>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</si>
  <si>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</si>
  <si>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</si>
  <si>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</si>
  <si>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</si>
  <si>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</si>
  <si>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</si>
  <si>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</si>
  <si>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</si>
  <si>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</si>
  <si>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</si>
  <si>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</si>
  <si>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</si>
  <si>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</si>
  <si>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</si>
  <si>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</si>
  <si>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</si>
  <si>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</si>
  <si>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</si>
  <si>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</si>
  <si>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</si>
  <si>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</si>
  <si>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</si>
  <si>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</si>
  <si>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</si>
  <si>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</si>
  <si>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</si>
  <si>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</si>
  <si>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</si>
  <si>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</si>
  <si>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</si>
  <si>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</si>
  <si>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</si>
  <si>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</si>
  <si>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</si>
  <si>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</si>
  <si>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</si>
  <si>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</si>
  <si>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</si>
  <si>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</si>
  <si>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</si>
  <si>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</si>
  <si>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</si>
  <si>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</si>
  <si>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</si>
  <si>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</si>
  <si>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</si>
  <si>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</si>
  <si>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</si>
  <si>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</si>
  <si>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</si>
  <si>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</si>
  <si>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</si>
  <si>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</si>
  <si>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</si>
  <si>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</si>
  <si>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</si>
  <si>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</si>
  <si>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</si>
  <si>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</si>
  <si>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</si>
  <si>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</si>
  <si>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</si>
  <si>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</si>
  <si>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</si>
  <si>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</si>
  <si>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</si>
  <si>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</si>
  <si>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</si>
  <si>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</si>
  <si>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</si>
  <si>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</si>
  <si>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</si>
  <si>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</si>
  <si>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</si>
  <si>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</si>
  <si>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</si>
  <si>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</si>
  <si>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</si>
  <si>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</si>
  <si>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</si>
  <si>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</si>
  <si>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</si>
  <si>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</si>
  <si>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</si>
  <si>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</si>
  <si>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</si>
  <si>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</si>
  <si>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</si>
  <si>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</si>
  <si>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</si>
  <si>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</si>
  <si>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</si>
  <si>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</si>
  <si>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</si>
  <si>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</si>
  <si>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</si>
  <si>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</si>
  <si>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</si>
  <si>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</si>
  <si>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</si>
  <si>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</si>
  <si>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</si>
  <si>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</si>
  <si>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</si>
  <si>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</si>
  <si>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</si>
  <si>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</si>
  <si>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</si>
  <si>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</si>
  <si>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</si>
  <si>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</si>
  <si>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</si>
  <si>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</si>
  <si>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</si>
  <si>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</si>
  <si>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</si>
  <si>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</si>
  <si>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</si>
  <si>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</si>
  <si>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</si>
  <si>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</si>
  <si>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</si>
  <si>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</si>
  <si>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</si>
  <si>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</si>
  <si>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</si>
  <si>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</si>
  <si>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</si>
  <si>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</si>
  <si>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</si>
  <si>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</si>
  <si>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</si>
  <si>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</si>
  <si>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</si>
  <si>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</si>
  <si>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</si>
  <si>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</si>
  <si>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</si>
  <si>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</si>
  <si>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</si>
  <si>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</si>
  <si>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</si>
  <si>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</si>
  <si>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</si>
  <si>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</si>
  <si>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</si>
  <si>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</si>
  <si>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</si>
  <si>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</si>
  <si>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</si>
  <si>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</si>
  <si>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</si>
  <si>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</si>
  <si>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</si>
  <si>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</si>
  <si>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</si>
  <si>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</si>
  <si>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</si>
  <si>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</si>
  <si>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</si>
  <si>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</si>
  <si>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</si>
  <si>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</si>
  <si>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</si>
  <si>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</si>
  <si>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</si>
  <si>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</si>
  <si>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</si>
  <si>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</si>
  <si>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</si>
  <si>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</si>
  <si>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</si>
  <si>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</si>
  <si>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</si>
  <si>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</si>
  <si>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</si>
  <si>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</si>
  <si>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</si>
  <si>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</si>
  <si>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</si>
  <si>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</si>
  <si>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</si>
  <si>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</si>
  <si>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</si>
  <si>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</si>
  <si>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</si>
  <si>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</si>
  <si>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</si>
  <si>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</si>
  <si>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</si>
  <si>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</si>
  <si>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</si>
  <si>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</si>
  <si>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</si>
  <si>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</si>
  <si>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</si>
  <si>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</si>
  <si>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</si>
  <si>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</si>
  <si>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</si>
  <si>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</si>
  <si>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</si>
  <si>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</si>
  <si>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</si>
  <si>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</si>
  <si>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</si>
  <si>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</si>
  <si>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</si>
  <si>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</si>
  <si>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</si>
  <si>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</si>
  <si>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</si>
  <si>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</si>
  <si>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</si>
  <si>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</si>
  <si>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</si>
  <si>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</si>
  <si>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</si>
  <si>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</si>
  <si>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</si>
  <si>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</si>
  <si>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</si>
  <si>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</si>
  <si>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</si>
  <si>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</si>
  <si>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</si>
  <si>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</si>
  <si>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</si>
  <si>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</si>
  <si>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</si>
  <si>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</si>
  <si>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</si>
  <si>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</si>
  <si>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</si>
  <si>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</si>
  <si>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</si>
  <si>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</si>
  <si>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</si>
  <si>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</si>
  <si>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</si>
  <si>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</si>
  <si>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</si>
  <si>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</si>
  <si>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</si>
  <si>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</si>
  <si>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</si>
  <si>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</si>
  <si>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</si>
  <si>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</si>
  <si>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</si>
  <si>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</si>
  <si>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</si>
  <si>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</si>
  <si>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</si>
  <si>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</si>
  <si>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</si>
  <si>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</si>
  <si>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</si>
  <si>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</si>
  <si>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</si>
  <si>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</si>
  <si>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</si>
  <si>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</si>
  <si>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</si>
  <si>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</si>
  <si>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</si>
  <si>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</si>
  <si>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</si>
  <si>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</si>
  <si>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</si>
  <si>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</si>
  <si>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</si>
  <si>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</si>
  <si>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</si>
  <si>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</si>
  <si>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</si>
  <si>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</si>
  <si>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</si>
  <si>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</si>
  <si>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</si>
  <si>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</si>
  <si>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</si>
  <si>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</si>
  <si>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</si>
  <si>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</si>
  <si>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</si>
  <si>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</si>
  <si>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</si>
  <si>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</si>
  <si>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</si>
  <si>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</si>
  <si>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</si>
  <si>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</si>
  <si>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</si>
  <si>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</si>
  <si>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</si>
  <si>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</si>
  <si>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</si>
  <si>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</si>
  <si>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</si>
  <si>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</si>
  <si>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</si>
  <si>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</si>
  <si>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</si>
  <si>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</si>
  <si>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</si>
  <si>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</si>
  <si>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</si>
  <si>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</si>
  <si>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</si>
  <si>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</si>
  <si>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</si>
  <si>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</si>
  <si>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</si>
  <si>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</si>
  <si>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</si>
  <si>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</si>
  <si>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</si>
  <si>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</si>
  <si>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</si>
  <si>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</si>
  <si>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</si>
  <si>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</si>
  <si>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</si>
  <si>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</si>
  <si>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</si>
  <si>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</si>
  <si>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</si>
  <si>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</si>
  <si>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</si>
  <si>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</si>
  <si>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</si>
  <si>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</si>
  <si>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</si>
  <si>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</si>
  <si>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</si>
  <si>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</si>
  <si>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</si>
  <si>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</si>
  <si>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</si>
  <si>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</si>
  <si>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</si>
  <si>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</si>
  <si>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</si>
  <si>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</si>
  <si>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</si>
  <si>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</si>
  <si>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</si>
  <si>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</si>
  <si>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</si>
  <si>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</si>
  <si>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</si>
  <si>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</si>
  <si>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</si>
  <si>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</si>
  <si>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</si>
  <si>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</si>
  <si>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</si>
  <si>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</si>
  <si>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</si>
  <si>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</si>
  <si>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</si>
  <si>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</si>
  <si>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</si>
  <si>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</si>
  <si>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</si>
  <si>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</si>
  <si>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</si>
  <si>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</si>
  <si>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</si>
  <si>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</si>
  <si>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</si>
  <si>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</si>
  <si>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</si>
  <si>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</si>
  <si>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</si>
  <si>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</si>
  <si>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</si>
  <si>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</si>
  <si>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</si>
  <si>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</si>
  <si>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</si>
  <si>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</si>
  <si>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</si>
  <si>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</si>
  <si>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</si>
  <si>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</si>
  <si>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</si>
  <si>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</si>
  <si>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</si>
  <si>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</si>
  <si>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</si>
  <si>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</si>
  <si>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</si>
  <si>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</si>
  <si>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</si>
  <si>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</si>
  <si>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</si>
  <si>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</si>
  <si>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</si>
  <si>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</si>
  <si>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</si>
  <si>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</si>
  <si>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</si>
  <si>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</si>
  <si>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</si>
  <si>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</si>
  <si>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</si>
  <si>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</si>
  <si>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</si>
  <si>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</si>
  <si>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</si>
  <si>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</si>
  <si>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</si>
  <si>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</si>
  <si>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</si>
  <si>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</si>
  <si>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</si>
  <si>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</si>
  <si>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</si>
  <si>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</si>
  <si>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</si>
  <si>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</si>
  <si>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</si>
  <si>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</si>
  <si>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</si>
  <si>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</si>
  <si>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</si>
  <si>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</si>
  <si>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</si>
  <si>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</si>
  <si>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</si>
  <si>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</si>
  <si>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</si>
  <si>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</si>
  <si>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</si>
  <si>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</si>
  <si>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</si>
  <si>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</si>
  <si>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</si>
  <si>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</si>
  <si>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</si>
  <si>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</si>
  <si>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</si>
  <si>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</si>
  <si>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</si>
  <si>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</si>
  <si>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</si>
  <si>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</si>
  <si>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</si>
  <si>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</si>
  <si>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</si>
  <si>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</si>
  <si>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</si>
  <si>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</si>
  <si>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</si>
  <si>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</si>
  <si>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</si>
  <si>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</si>
  <si>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</si>
  <si>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</si>
  <si>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</si>
  <si>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</si>
  <si>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</si>
  <si>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</si>
  <si>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</si>
  <si>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</si>
  <si>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</si>
  <si>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</si>
  <si>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</si>
  <si>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</si>
  <si>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</si>
  <si>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</si>
  <si>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</si>
  <si>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</si>
  <si>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</si>
  <si>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</si>
  <si>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</si>
  <si>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</si>
  <si>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</si>
  <si>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</si>
  <si>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</si>
  <si>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</si>
  <si>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</si>
  <si>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</si>
  <si>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</si>
  <si>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</si>
  <si>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</si>
  <si>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</si>
  <si>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</si>
  <si>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</si>
  <si>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</si>
  <si>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</si>
  <si>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</si>
  <si>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</si>
  <si>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</si>
  <si>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</si>
  <si>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</si>
  <si>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</si>
  <si>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</si>
  <si>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</si>
  <si>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</si>
  <si>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</si>
  <si>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</si>
  <si>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</si>
  <si>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</si>
  <si>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</si>
  <si>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</si>
  <si>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</si>
  <si>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</si>
  <si>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</si>
  <si>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</si>
  <si>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</si>
  <si>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</si>
  <si>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</si>
  <si>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</si>
  <si>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</si>
  <si>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</si>
  <si>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</si>
  <si>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</si>
  <si>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</si>
  <si>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</si>
  <si>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</si>
  <si>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</si>
  <si>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</si>
  <si>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</si>
  <si>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</si>
  <si>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</si>
  <si>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</si>
  <si>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</si>
  <si>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</si>
  <si>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</si>
  <si>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</si>
  <si>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</si>
  <si>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</si>
  <si>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</si>
  <si>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</si>
  <si>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</si>
  <si>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</si>
  <si>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</si>
  <si>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</si>
  <si>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</si>
  <si>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</si>
  <si>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</si>
  <si>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</si>
  <si>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</si>
  <si>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</si>
  <si>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</si>
  <si>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</si>
  <si>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</si>
  <si>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</si>
  <si>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</si>
  <si>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</si>
  <si>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</si>
  <si>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</si>
  <si>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</si>
  <si>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</si>
  <si>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</si>
  <si>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</si>
  <si>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</si>
  <si>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</si>
  <si>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</si>
  <si>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</si>
  <si>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</si>
  <si>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</si>
  <si>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</si>
  <si>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</si>
  <si>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</si>
  <si>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</si>
  <si>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</si>
  <si>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</si>
  <si>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</si>
  <si>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</si>
  <si>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</si>
  <si>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</si>
  <si>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</si>
  <si>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</si>
  <si>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</si>
  <si>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</si>
  <si>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</si>
  <si>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</si>
  <si>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</si>
  <si>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</si>
  <si>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</si>
  <si>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</si>
  <si>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</si>
  <si>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</si>
  <si>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</si>
  <si>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</si>
  <si>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</si>
  <si>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</si>
  <si>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</si>
  <si>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</si>
  <si>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</si>
  <si>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</si>
  <si>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</si>
  <si>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</si>
  <si>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</si>
  <si>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</si>
  <si>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</si>
  <si>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</si>
  <si>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</si>
  <si>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</si>
  <si>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</si>
  <si>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</si>
  <si>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</si>
  <si>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</si>
  <si>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</si>
  <si>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</si>
  <si>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</si>
  <si>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</si>
  <si>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</si>
  <si>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</si>
  <si>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</si>
  <si>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</si>
  <si>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</si>
  <si>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</si>
  <si>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</si>
  <si>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</si>
  <si>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</si>
  <si>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</si>
  <si>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</si>
  <si>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</si>
  <si>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</si>
  <si>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</si>
  <si>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</si>
  <si>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</si>
  <si>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</si>
  <si>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</si>
  <si>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</si>
  <si>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</si>
  <si>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</si>
  <si>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</si>
  <si>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</si>
  <si>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</si>
  <si>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</si>
  <si>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</si>
  <si>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</si>
  <si>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</si>
  <si>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</si>
  <si>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</si>
  <si>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</si>
  <si>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</si>
  <si>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</si>
  <si>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</si>
  <si>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</si>
  <si>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</si>
  <si>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</si>
  <si>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</si>
  <si>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</si>
  <si>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</si>
  <si>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</si>
  <si>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</si>
  <si>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</si>
  <si>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</si>
  <si>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</si>
  <si>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</si>
  <si>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</si>
  <si>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</si>
  <si>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</si>
  <si>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</si>
  <si>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</si>
  <si>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</si>
  <si>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</si>
  <si>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</si>
  <si>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</si>
  <si>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</si>
  <si>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</si>
  <si>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</si>
  <si>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</si>
  <si>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</si>
  <si>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</si>
  <si>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</si>
  <si>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</si>
  <si>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</si>
  <si>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</si>
  <si>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</si>
  <si>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</si>
  <si>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</si>
  <si>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</si>
  <si>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</si>
  <si>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</si>
  <si>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</si>
  <si>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</si>
  <si>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</si>
  <si>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</si>
  <si>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</si>
  <si>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</si>
  <si>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</si>
  <si>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</si>
  <si>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</si>
  <si>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</si>
  <si>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</si>
  <si>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</si>
  <si>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</si>
  <si>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</si>
  <si>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</si>
  <si>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</si>
  <si>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</si>
  <si>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</si>
  <si>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</si>
  <si>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</si>
  <si>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</si>
  <si>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</si>
  <si>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</si>
  <si>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</si>
  <si>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</si>
  <si>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</si>
  <si>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</si>
  <si>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</si>
  <si>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</si>
  <si>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</si>
  <si>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</si>
  <si>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</si>
  <si>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</si>
  <si>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</si>
  <si>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</si>
  <si>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</si>
  <si>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</si>
  <si>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</si>
  <si>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</si>
  <si>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</si>
  <si>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</si>
  <si>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</si>
  <si>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</si>
  <si>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</si>
  <si>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</si>
  <si>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</si>
  <si>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</si>
  <si>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</si>
  <si>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</si>
  <si>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</si>
  <si>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</si>
  <si>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</si>
  <si>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</si>
  <si>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</si>
  <si>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</si>
  <si>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</si>
  <si>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</si>
  <si>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</si>
  <si>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</si>
  <si>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</si>
  <si>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</si>
  <si>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</si>
  <si>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</si>
  <si>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</si>
  <si>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</si>
  <si>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</si>
  <si>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</si>
  <si>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</si>
  <si>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</si>
  <si>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</si>
  <si>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</si>
  <si>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</si>
  <si>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</si>
  <si>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</si>
  <si>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</si>
  <si>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</si>
  <si>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</si>
  <si>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</si>
  <si>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</si>
  <si>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</si>
  <si>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</si>
  <si>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</si>
  <si>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</si>
  <si>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</si>
  <si>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</si>
  <si>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</si>
  <si>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</si>
  <si>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</si>
  <si>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</si>
  <si>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</si>
  <si>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</si>
  <si>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</si>
  <si>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</si>
  <si>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</si>
  <si>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</si>
  <si>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</si>
  <si>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</si>
  <si>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</si>
  <si>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</si>
  <si>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</si>
  <si>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</si>
  <si>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</si>
  <si>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</si>
  <si>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</si>
  <si>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</si>
  <si>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</si>
  <si>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</si>
  <si>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</si>
  <si>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</si>
  <si>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</si>
  <si>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</si>
  <si>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</si>
  <si>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</si>
  <si>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</si>
  <si>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</si>
  <si>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</si>
  <si>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</si>
  <si>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</si>
  <si>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</si>
  <si>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</si>
  <si>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</si>
  <si>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</si>
  <si>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</si>
  <si>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</si>
  <si>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</si>
  <si>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</si>
  <si>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</si>
  <si>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</si>
  <si>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</si>
  <si>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</si>
  <si>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</si>
  <si>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</si>
  <si>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</si>
  <si>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</si>
  <si>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</si>
  <si>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</si>
  <si>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</si>
  <si>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</si>
  <si>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</si>
  <si>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</si>
  <si>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</si>
  <si>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</si>
  <si>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</si>
  <si>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</si>
  <si>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</si>
  <si>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</si>
  <si>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</si>
  <si>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</si>
  <si>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</si>
  <si>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</si>
  <si>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</si>
  <si>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</si>
  <si>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</si>
  <si>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</si>
  <si>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</si>
  <si>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</si>
  <si>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</si>
  <si>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</si>
  <si>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</si>
  <si>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</si>
  <si>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</si>
  <si>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</si>
  <si>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</si>
  <si>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</si>
  <si>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</si>
  <si>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</si>
  <si>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</si>
  <si>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</si>
  <si>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</si>
  <si>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</si>
  <si>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</si>
  <si>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</si>
  <si>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</si>
  <si>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</si>
  <si>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</si>
  <si>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</si>
  <si>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</si>
  <si>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</si>
  <si>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</si>
  <si>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</si>
  <si>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</si>
  <si>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</si>
  <si>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</si>
  <si>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</si>
  <si>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</si>
  <si>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</si>
  <si>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</si>
  <si>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</si>
  <si>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</si>
  <si>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</si>
  <si>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</si>
  <si>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</si>
  <si>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</si>
  <si>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</si>
  <si>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</si>
  <si>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</si>
  <si>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</si>
  <si>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</si>
  <si>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</si>
  <si>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</si>
  <si>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</si>
  <si>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</si>
  <si>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</si>
  <si>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</si>
  <si>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</si>
  <si>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</si>
  <si>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</si>
  <si>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</si>
  <si>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</si>
  <si>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</si>
  <si>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</si>
  <si>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</si>
  <si>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</si>
  <si>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</si>
  <si>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</si>
  <si>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</si>
  <si>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</si>
  <si>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</si>
  <si>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</si>
  <si>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</si>
  <si>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</si>
  <si>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</si>
  <si>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</si>
  <si>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</si>
  <si>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</si>
  <si>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</si>
  <si>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</si>
  <si>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</si>
  <si>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</si>
  <si>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</si>
  <si>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</si>
  <si>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</si>
  <si>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</si>
  <si>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</si>
  <si>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</si>
  <si>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</si>
  <si>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</si>
  <si>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</si>
  <si>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</si>
  <si>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</si>
  <si>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</si>
  <si>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</si>
  <si>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</si>
  <si>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</si>
  <si>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</si>
  <si>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</si>
  <si>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</si>
  <si>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</si>
  <si>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</si>
  <si>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</si>
  <si>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</si>
  <si>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</si>
  <si>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</si>
  <si>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</si>
  <si>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</si>
  <si>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</si>
  <si>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</si>
  <si>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</si>
  <si>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</si>
  <si>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</si>
  <si>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</si>
  <si>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</si>
  <si>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</si>
  <si>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</si>
  <si>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</si>
  <si>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</si>
  <si>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</si>
  <si>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</si>
  <si>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</si>
  <si>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</si>
  <si>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</si>
  <si>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</si>
  <si>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</si>
  <si>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</si>
  <si>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</si>
  <si>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</si>
  <si>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</si>
  <si>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</si>
  <si>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</si>
  <si>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</si>
  <si>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</si>
  <si>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</si>
  <si>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</si>
  <si>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</si>
  <si>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</si>
  <si>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</si>
  <si>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</si>
  <si>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</si>
  <si>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</si>
  <si>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</si>
  <si>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</si>
  <si>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</si>
  <si>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</si>
  <si>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</si>
  <si>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</si>
  <si>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</si>
  <si>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</si>
  <si>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</si>
  <si>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</si>
  <si>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</si>
  <si>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</si>
  <si>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</si>
  <si>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</si>
  <si>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</si>
  <si>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</si>
  <si>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</si>
  <si>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</si>
  <si>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</si>
  <si>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</si>
  <si>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</si>
  <si>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</si>
  <si>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</si>
  <si>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</si>
  <si>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</si>
  <si>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</si>
  <si>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</si>
  <si>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</si>
  <si>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</si>
  <si>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</si>
  <si>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</si>
  <si>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</si>
  <si>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</si>
  <si>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</si>
  <si>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</si>
  <si>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</si>
  <si>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</si>
  <si>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</si>
  <si>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</si>
  <si>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</si>
  <si>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</si>
  <si>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</si>
  <si>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</si>
  <si>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</si>
  <si>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</si>
  <si>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</si>
  <si>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</si>
  <si>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</si>
  <si>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</si>
  <si>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</si>
  <si>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</si>
  <si>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</si>
  <si>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</si>
  <si>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</si>
  <si>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</si>
  <si>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</si>
  <si>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</si>
  <si>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</si>
  <si>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</si>
  <si>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</si>
  <si>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</si>
  <si>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</si>
  <si>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</si>
  <si>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</si>
  <si>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</si>
  <si>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</si>
  <si>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</si>
  <si>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</si>
  <si>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</si>
  <si>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</si>
  <si>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</si>
  <si>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</si>
  <si>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</si>
  <si>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</si>
  <si>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</si>
  <si>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</si>
  <si>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</si>
  <si>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</si>
  <si>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</si>
  <si>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</si>
  <si>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</si>
  <si>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</si>
  <si>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</si>
  <si>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</si>
  <si>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</si>
  <si>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</si>
  <si>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</si>
  <si>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</si>
  <si>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</si>
  <si>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</si>
  <si>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</si>
  <si>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</si>
  <si>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</si>
  <si>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</si>
  <si>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</si>
  <si>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</si>
  <si>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</si>
  <si>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</si>
  <si>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</si>
  <si>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</si>
  <si>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</si>
  <si>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</si>
  <si>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</si>
  <si>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</si>
  <si>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</si>
  <si>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</si>
  <si>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</si>
  <si>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</si>
  <si>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</si>
  <si>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</si>
  <si>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</si>
  <si>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</si>
  <si>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</si>
  <si>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</si>
  <si>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</si>
  <si>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</si>
  <si>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</si>
  <si>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</si>
  <si>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</si>
  <si>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</si>
  <si>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</si>
  <si>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</si>
  <si>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</si>
  <si>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</si>
  <si>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</si>
  <si>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</si>
  <si>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</si>
  <si>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</si>
  <si>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</si>
  <si>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</si>
  <si>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</si>
  <si>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</si>
  <si>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</si>
  <si>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</si>
  <si>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</si>
  <si>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</si>
  <si>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</si>
  <si>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</si>
  <si>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</si>
  <si>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</si>
  <si>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</si>
  <si>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</si>
  <si>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</si>
  <si>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</si>
  <si>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</si>
  <si>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</si>
  <si>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</si>
  <si>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</si>
  <si>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</si>
  <si>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</si>
  <si>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</si>
  <si>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</si>
  <si>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</si>
  <si>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</si>
  <si>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</si>
  <si>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</si>
  <si>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</si>
  <si>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</si>
  <si>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</si>
  <si>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</si>
  <si>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</si>
  <si>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</si>
  <si>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</si>
  <si>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</si>
  <si>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</si>
  <si>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</si>
  <si>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</si>
  <si>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</si>
  <si>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</si>
  <si>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</si>
  <si>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</si>
  <si>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</si>
  <si>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</si>
  <si>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</si>
  <si>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</si>
  <si>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</si>
  <si>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</si>
  <si>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</si>
  <si>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</si>
  <si>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</si>
  <si>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</si>
  <si>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</si>
  <si>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</si>
  <si>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</si>
  <si>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</si>
  <si>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</si>
  <si>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</si>
  <si>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</si>
  <si>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</si>
  <si>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</si>
  <si>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</si>
  <si>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</si>
  <si>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</si>
  <si>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</si>
  <si>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</si>
  <si>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</si>
  <si>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</si>
  <si>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</si>
  <si>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</si>
  <si>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</si>
  <si>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</si>
  <si>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</si>
  <si>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</si>
  <si>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</si>
  <si>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</si>
  <si>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</si>
  <si>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</si>
  <si>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</si>
  <si>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</si>
  <si>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</si>
  <si>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</si>
  <si>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</si>
  <si>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</si>
  <si>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</si>
  <si>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</si>
  <si>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</si>
  <si>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</si>
  <si>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</si>
  <si>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</si>
  <si>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</si>
  <si>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</si>
  <si>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</si>
  <si>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</si>
  <si>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</si>
  <si>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</si>
  <si>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</si>
  <si>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</si>
  <si>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</si>
  <si>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</si>
  <si>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</si>
  <si>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</si>
  <si>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</si>
  <si>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</si>
  <si>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</si>
  <si>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</si>
  <si>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</si>
  <si>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</si>
  <si>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</si>
  <si>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</si>
  <si>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</si>
  <si>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</si>
  <si>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</si>
  <si>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</si>
  <si>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</si>
  <si>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</si>
  <si>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</si>
  <si>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</si>
  <si>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</si>
  <si>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</si>
  <si>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</si>
  <si>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</si>
  <si>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</si>
  <si>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</si>
  <si>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</si>
  <si>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</si>
  <si>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</si>
  <si>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</si>
  <si>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</si>
  <si>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</si>
  <si>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</si>
  <si>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</si>
  <si>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</si>
  <si>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</si>
  <si>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</si>
  <si>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</si>
  <si>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</si>
  <si>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</si>
  <si>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</si>
  <si>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</si>
  <si>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</si>
  <si>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</si>
  <si>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</si>
  <si>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</si>
  <si>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</si>
  <si>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</si>
  <si>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</si>
  <si>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</si>
  <si>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</si>
  <si>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</si>
  <si>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</si>
  <si>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</si>
  <si>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</si>
  <si>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</si>
  <si>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</si>
  <si>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</si>
  <si>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</si>
  <si>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</si>
  <si>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</si>
  <si>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</si>
  <si>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</si>
  <si>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</si>
  <si>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</si>
  <si>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</si>
  <si>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</si>
  <si>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</si>
  <si>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</si>
  <si>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</si>
  <si>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</si>
  <si>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</si>
  <si>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</si>
  <si>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</si>
  <si>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</si>
  <si>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</si>
  <si>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</si>
  <si>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</si>
  <si>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</si>
  <si>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</si>
  <si>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</si>
  <si>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</si>
  <si>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</si>
  <si>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</si>
  <si>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</si>
  <si>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</si>
  <si>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</si>
  <si>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</si>
  <si>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</si>
  <si>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</si>
  <si>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</si>
  <si>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</si>
  <si>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</si>
  <si>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</si>
  <si>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</si>
  <si>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</si>
  <si>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</si>
  <si>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</si>
  <si>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</si>
  <si>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</si>
  <si>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</si>
  <si>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</si>
  <si>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</si>
  <si>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</si>
  <si>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</si>
  <si>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</si>
  <si>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</si>
  <si>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</si>
  <si>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</si>
  <si>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</si>
  <si>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</si>
  <si>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</si>
  <si>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</si>
  <si>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</si>
  <si>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</si>
  <si>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</si>
  <si>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</si>
  <si>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</si>
  <si>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</si>
  <si>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</si>
  <si>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</si>
  <si>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</si>
  <si>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</si>
  <si>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</si>
  <si>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</si>
  <si>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</si>
  <si>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</si>
  <si>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</si>
  <si>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</si>
  <si>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</si>
  <si>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</si>
  <si>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</si>
  <si>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</si>
  <si>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</si>
  <si>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</si>
  <si>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</si>
  <si>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</si>
  <si>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</si>
  <si>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</si>
  <si>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</si>
  <si>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</si>
  <si>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</si>
  <si>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</si>
  <si>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</si>
  <si>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</si>
  <si>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</si>
  <si>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</si>
  <si>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</si>
  <si>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</si>
  <si>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</si>
  <si>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</si>
  <si>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</si>
  <si>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</si>
  <si>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</si>
  <si>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</si>
  <si>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</si>
  <si>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</si>
  <si>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</si>
  <si>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</si>
  <si>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</si>
  <si>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</si>
  <si>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</si>
  <si>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</si>
  <si>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</si>
  <si>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</si>
  <si>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</si>
  <si>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</si>
  <si>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</si>
  <si>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</si>
  <si>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</si>
  <si>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</si>
  <si>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</si>
  <si>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</si>
  <si>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</si>
  <si>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</si>
  <si>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</si>
  <si>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</si>
  <si>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</si>
  <si>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</si>
  <si>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</si>
  <si>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</si>
  <si>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</si>
  <si>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</si>
  <si>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</si>
  <si>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</si>
  <si>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</si>
  <si>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</si>
  <si>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</si>
  <si>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</si>
  <si>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</si>
  <si>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</si>
  <si>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</si>
  <si>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</si>
  <si>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</si>
  <si>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</si>
  <si>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</si>
  <si>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</si>
  <si>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</si>
  <si>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</si>
  <si>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</si>
  <si>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</si>
  <si>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</si>
  <si>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</si>
  <si>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</si>
  <si>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</si>
  <si>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</si>
  <si>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</si>
  <si>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</si>
  <si>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</si>
  <si>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</si>
  <si>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</si>
  <si>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</si>
  <si>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</si>
  <si>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</si>
  <si>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</si>
  <si>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</si>
  <si>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</si>
  <si>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</si>
  <si>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</si>
  <si>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</si>
  <si>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</si>
  <si>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</si>
  <si>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</si>
  <si>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</si>
  <si>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</si>
  <si>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</si>
  <si>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</si>
  <si>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</si>
  <si>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</si>
  <si>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</si>
  <si>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</si>
  <si>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</si>
  <si>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</si>
  <si>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</si>
  <si>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</si>
  <si>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</si>
  <si>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</si>
  <si>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</si>
  <si>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</si>
  <si>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</si>
  <si>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</si>
  <si>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</si>
  <si>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</si>
  <si>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</si>
  <si>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</si>
  <si>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</si>
  <si>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</si>
  <si>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</si>
  <si>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</si>
  <si>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</si>
  <si>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</si>
  <si>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</si>
  <si>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</si>
  <si>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</si>
  <si>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</si>
  <si>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</si>
  <si>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</si>
  <si>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</si>
  <si>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</si>
  <si>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</si>
  <si>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</si>
  <si>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</si>
  <si>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</si>
  <si>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</si>
  <si>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</si>
  <si>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</si>
  <si>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</si>
  <si>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</si>
  <si>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</si>
  <si>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</si>
  <si>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</si>
  <si>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</si>
  <si>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</si>
  <si>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</si>
  <si>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</si>
  <si>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</si>
  <si>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</si>
  <si>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</si>
  <si>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</si>
  <si>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</si>
  <si>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</si>
  <si>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</si>
  <si>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</si>
  <si>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</si>
  <si>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</si>
  <si>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</si>
  <si>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</si>
  <si>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</si>
  <si>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</si>
  <si>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</si>
  <si>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</si>
  <si>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</si>
  <si>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</si>
  <si>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</si>
  <si>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</si>
  <si>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</si>
  <si>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</si>
  <si>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</si>
  <si>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</si>
  <si>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</si>
  <si>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</si>
  <si>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</si>
  <si>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</si>
  <si>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</si>
  <si>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</si>
  <si>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</si>
  <si>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</si>
  <si>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</si>
  <si>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</si>
  <si>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</si>
  <si>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</si>
  <si>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</si>
  <si>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</si>
  <si>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</si>
  <si>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</si>
  <si>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</si>
  <si>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</si>
  <si>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</si>
  <si>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</si>
  <si>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</si>
  <si>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</si>
  <si>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</si>
  <si>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</si>
  <si>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</si>
  <si>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</si>
  <si>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</si>
  <si>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</si>
  <si>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</si>
  <si>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</si>
  <si>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</si>
  <si>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</si>
  <si>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</si>
  <si>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</si>
  <si>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</si>
  <si>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</si>
  <si>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</si>
  <si>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</si>
  <si>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</si>
  <si>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</si>
  <si>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</si>
  <si>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</si>
  <si>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</si>
  <si>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</si>
  <si>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</si>
  <si>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</si>
  <si>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</si>
  <si>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</si>
  <si>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</si>
  <si>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</si>
  <si>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</si>
  <si>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</si>
  <si>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</si>
  <si>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</si>
  <si>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</si>
  <si>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</si>
  <si>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</si>
  <si>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</si>
  <si>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</si>
  <si>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</si>
  <si>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</si>
  <si>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</si>
  <si>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</si>
  <si>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</si>
  <si>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</si>
  <si>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</si>
  <si>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</si>
  <si>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</si>
  <si>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</si>
  <si>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</si>
  <si>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</si>
  <si>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</si>
  <si>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</si>
  <si>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</si>
  <si>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</si>
  <si>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</si>
  <si>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</si>
  <si>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</si>
  <si>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</si>
  <si>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</si>
  <si>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</si>
  <si>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</si>
  <si>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</si>
  <si>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</si>
  <si>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</si>
  <si>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</si>
  <si>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</si>
  <si>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</si>
  <si>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</si>
  <si>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</si>
  <si>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</si>
  <si>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</si>
  <si>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</si>
  <si>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</si>
  <si>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</si>
  <si>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</si>
  <si>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</si>
  <si>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</si>
  <si>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</si>
  <si>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</si>
  <si>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</si>
  <si>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</si>
  <si>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</si>
  <si>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</si>
  <si>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</si>
  <si>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</si>
  <si>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</si>
  <si>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</si>
  <si>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</si>
  <si>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</si>
  <si>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</si>
  <si>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</si>
  <si>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</si>
  <si>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</si>
  <si>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</si>
  <si>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</si>
  <si>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</si>
  <si>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</si>
  <si>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</si>
  <si>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</si>
  <si>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</si>
  <si>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</si>
  <si>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</si>
  <si>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</si>
  <si>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</si>
  <si>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</si>
  <si>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</si>
  <si>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</si>
  <si>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</si>
  <si>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</si>
  <si>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</si>
  <si>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</si>
  <si>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</si>
  <si>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</si>
  <si>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</si>
  <si>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</si>
  <si>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</si>
  <si>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</si>
  <si>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</si>
  <si>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</si>
  <si>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</si>
  <si>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</si>
  <si>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</si>
  <si>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</si>
  <si>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</si>
  <si>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</si>
  <si>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</si>
  <si>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</si>
  <si>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</si>
  <si>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</si>
  <si>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</si>
  <si>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</si>
  <si>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</si>
  <si>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</si>
  <si>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</si>
  <si>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</si>
  <si>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</si>
  <si>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</si>
  <si>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</si>
  <si>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</si>
  <si>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</si>
  <si>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</si>
  <si>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</si>
  <si>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</si>
  <si>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</si>
  <si>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</si>
  <si>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</si>
  <si>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</si>
  <si>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</si>
  <si>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</si>
  <si>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</si>
  <si>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</si>
  <si>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</si>
  <si>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</si>
  <si>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</si>
  <si>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</si>
  <si>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</si>
  <si>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</si>
  <si>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</si>
  <si>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</si>
  <si>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</si>
  <si>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</si>
  <si>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</si>
  <si>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</si>
  <si>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</si>
  <si>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</si>
  <si>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</si>
  <si>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</si>
  <si>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</si>
  <si>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</si>
  <si>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</si>
  <si>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</si>
  <si>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</si>
  <si>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</si>
  <si>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</si>
  <si>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</si>
  <si>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</si>
  <si>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</si>
  <si>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</si>
  <si>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</si>
  <si>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</si>
  <si>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</si>
  <si>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</si>
  <si>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</si>
  <si>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</si>
  <si>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</si>
  <si>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</si>
  <si>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</si>
  <si>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</si>
  <si>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</si>
  <si>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</si>
  <si>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</si>
  <si>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</si>
  <si>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</si>
  <si>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</si>
  <si>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</si>
  <si>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</si>
  <si>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</si>
  <si>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</si>
  <si>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</si>
  <si>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</si>
  <si>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</si>
  <si>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</si>
  <si>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</si>
  <si>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</si>
  <si>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</si>
  <si>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</si>
  <si>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</si>
  <si>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</si>
  <si>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</si>
  <si>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</si>
  <si>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</si>
  <si>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</si>
  <si>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</si>
  <si>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</si>
  <si>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</si>
  <si>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</si>
  <si>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</si>
  <si>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</si>
  <si>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</si>
  <si>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</si>
  <si>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</si>
  <si>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</si>
  <si>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</si>
  <si>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</si>
  <si>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</si>
  <si>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</si>
  <si>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</si>
  <si>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</si>
  <si>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</si>
  <si>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</si>
  <si>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</si>
  <si>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</si>
  <si>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</si>
  <si>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</si>
  <si>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</si>
  <si>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</si>
  <si>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</si>
  <si>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</si>
  <si>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</si>
  <si>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</si>
  <si>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</si>
  <si>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</si>
  <si>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</si>
  <si>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</si>
  <si>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</si>
  <si>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</si>
  <si>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</si>
  <si>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</si>
  <si>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</si>
  <si>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</si>
  <si>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</si>
  <si>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</si>
  <si>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</si>
  <si>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</si>
  <si>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</si>
  <si>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</si>
  <si>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</si>
  <si>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</si>
  <si>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</si>
  <si>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</si>
  <si>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</si>
  <si>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</si>
  <si>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</si>
  <si>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</si>
  <si>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</si>
  <si>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</si>
  <si>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</si>
  <si>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</si>
  <si>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</si>
  <si>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</si>
  <si>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</si>
  <si>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</si>
  <si>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</si>
  <si>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</si>
  <si>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</si>
  <si>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</si>
  <si>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</si>
  <si>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</si>
  <si>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</si>
  <si>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</si>
  <si>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</si>
  <si>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</si>
  <si>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</si>
  <si>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</si>
  <si>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</si>
  <si>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</si>
  <si>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</si>
  <si>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</si>
  <si>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</si>
  <si>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</si>
  <si>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</si>
  <si>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</si>
  <si>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</si>
  <si>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</si>
  <si>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</si>
  <si>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</si>
  <si>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</si>
  <si>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</si>
  <si>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</si>
  <si>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</si>
  <si>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</si>
  <si>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</si>
  <si>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</si>
  <si>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</si>
  <si>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</si>
  <si>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</si>
  <si>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</si>
  <si>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</si>
  <si>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</si>
  <si>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</si>
  <si>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</si>
  <si>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</si>
  <si>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</si>
  <si>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</si>
  <si>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</si>
  <si>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</si>
  <si>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</si>
  <si>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</si>
  <si>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</si>
  <si>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</si>
  <si>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</si>
  <si>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</si>
  <si>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</si>
  <si>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</si>
  <si>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</si>
  <si>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</si>
  <si>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</si>
  <si>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</si>
  <si>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</si>
  <si>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</si>
  <si>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</si>
  <si>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</si>
  <si>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</si>
  <si>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</si>
  <si>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</si>
  <si>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</si>
  <si>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</si>
  <si>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</si>
  <si>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</si>
  <si>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</si>
  <si>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</si>
  <si>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</si>
  <si>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</si>
  <si>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</si>
  <si>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</si>
  <si>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</si>
  <si>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</si>
  <si>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</si>
  <si>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</si>
  <si>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</si>
  <si>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</si>
  <si>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</si>
  <si>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</si>
  <si>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</si>
  <si>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</si>
  <si>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</si>
  <si>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</si>
  <si>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</si>
  <si>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</si>
  <si>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</si>
  <si>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</si>
  <si>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</si>
  <si>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</si>
  <si>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</si>
  <si>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</si>
  <si>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</si>
  <si>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</si>
  <si>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</si>
  <si>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</si>
  <si>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</si>
  <si>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</si>
  <si>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</si>
  <si>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</si>
  <si>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</si>
  <si>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</si>
  <si>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</si>
  <si>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</si>
  <si>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</si>
  <si>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</si>
  <si>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</si>
  <si>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</si>
  <si>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</si>
  <si>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</si>
  <si>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</si>
  <si>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</si>
  <si>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</si>
  <si>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</si>
  <si>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</si>
  <si>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</si>
  <si>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</si>
  <si>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</si>
  <si>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</si>
  <si>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</si>
  <si>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</si>
  <si>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</si>
  <si>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</si>
  <si>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</si>
  <si>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</si>
  <si>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</si>
  <si>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</si>
  <si>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</si>
  <si>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</si>
  <si>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</si>
  <si>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</si>
  <si>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</si>
  <si>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</si>
  <si>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</si>
  <si>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</si>
  <si>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</si>
  <si>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</si>
  <si>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</si>
  <si>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</si>
  <si>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</si>
  <si>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</si>
  <si>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</si>
  <si>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</si>
  <si>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</si>
  <si>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</si>
  <si>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</si>
  <si>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</si>
  <si>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</si>
  <si>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</si>
  <si>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</si>
  <si>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</si>
  <si>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</si>
  <si>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</si>
  <si>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</si>
  <si>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</si>
  <si>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</si>
  <si>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</si>
  <si>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</si>
  <si>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</si>
  <si>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</si>
  <si>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</si>
  <si>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</si>
  <si>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</si>
  <si>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</si>
  <si>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</si>
  <si>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</si>
  <si>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</si>
  <si>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</si>
  <si>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</si>
  <si>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</si>
  <si>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</si>
  <si>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</si>
  <si>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</si>
  <si>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</si>
  <si>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</si>
  <si>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</si>
  <si>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</si>
  <si>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</si>
  <si>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</si>
  <si>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</si>
  <si>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</si>
  <si>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</si>
  <si>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</si>
  <si>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</si>
  <si>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</si>
  <si>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</si>
  <si>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</si>
  <si>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</si>
  <si>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</si>
  <si>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</si>
  <si>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</si>
  <si>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</si>
  <si>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</si>
  <si>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</si>
  <si>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</si>
  <si>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</si>
  <si>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</si>
  <si>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</si>
  <si>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</si>
  <si>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</si>
  <si>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</si>
  <si>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</si>
  <si>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</si>
  <si>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</si>
  <si>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</si>
  <si>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</si>
  <si>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</si>
  <si>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</si>
  <si>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</si>
  <si>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</si>
  <si>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</si>
  <si>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</si>
  <si>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</si>
  <si>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</si>
  <si>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</si>
  <si>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</si>
  <si>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</si>
  <si>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</si>
  <si>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</si>
  <si>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</si>
  <si>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</si>
  <si>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</si>
  <si>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</si>
  <si>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</si>
  <si>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</si>
  <si>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</si>
  <si>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</si>
  <si>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</si>
  <si>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</si>
  <si>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</si>
  <si>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</si>
  <si>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</si>
  <si>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</si>
  <si>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</si>
  <si>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</si>
  <si>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</si>
  <si>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</si>
  <si>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</si>
  <si>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</si>
  <si>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</si>
  <si>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</si>
  <si>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</si>
  <si>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</si>
  <si>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</si>
  <si>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</si>
  <si>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</si>
  <si>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</si>
  <si>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</si>
  <si>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</si>
  <si>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</si>
  <si>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</si>
  <si>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</si>
  <si>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</si>
  <si>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</si>
  <si>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</si>
  <si>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</si>
  <si>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</si>
  <si>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</si>
  <si>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</si>
  <si>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</si>
  <si>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</si>
  <si>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</si>
  <si>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</si>
  <si>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</si>
  <si>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</si>
  <si>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</si>
  <si>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</si>
  <si>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</si>
  <si>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</si>
  <si>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</si>
  <si>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</si>
  <si>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</si>
  <si>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</si>
  <si>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</si>
  <si>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</si>
  <si>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</si>
  <si>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</si>
  <si>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</si>
  <si>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</si>
  <si>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</si>
  <si>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</si>
  <si>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</si>
  <si>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</si>
  <si>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</si>
  <si>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</si>
  <si>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</si>
  <si>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</si>
  <si>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</si>
  <si>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</si>
  <si>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</si>
  <si>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</si>
  <si>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</si>
  <si>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</si>
  <si>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</si>
  <si>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</si>
  <si>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</si>
  <si>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</si>
  <si>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</si>
  <si>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</si>
  <si>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</si>
  <si>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</si>
  <si>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</si>
  <si>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</si>
  <si>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</si>
  <si>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</si>
  <si>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</si>
  <si>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</si>
  <si>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</si>
  <si>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</si>
  <si>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</si>
  <si>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</si>
  <si>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</si>
  <si>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</si>
  <si>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</si>
  <si>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</si>
  <si>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</si>
  <si>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</si>
  <si>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</si>
  <si>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</si>
  <si>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</si>
  <si>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</si>
  <si>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</si>
  <si>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</si>
  <si>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</si>
  <si>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</si>
  <si>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</si>
  <si>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</si>
  <si>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</si>
  <si>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</si>
  <si>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</si>
  <si>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</si>
  <si>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</si>
  <si>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</si>
  <si>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</si>
  <si>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</si>
  <si>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</si>
  <si>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</si>
  <si>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</si>
  <si>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</si>
  <si>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</si>
  <si>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</si>
  <si>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</si>
  <si>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</si>
  <si>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</si>
  <si>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</si>
  <si>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</si>
  <si>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</si>
  <si>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</si>
  <si>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</si>
  <si>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</si>
  <si>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</si>
  <si>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</si>
  <si>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</si>
  <si>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</si>
  <si>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</si>
  <si>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</si>
  <si>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</si>
  <si>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</si>
  <si>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</si>
  <si>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</si>
  <si>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</si>
  <si>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</si>
  <si>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</si>
  <si>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</si>
  <si>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</si>
  <si>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</si>
  <si>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</si>
  <si>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</si>
  <si>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</si>
  <si>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</si>
  <si>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</si>
  <si>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</si>
  <si>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</si>
  <si>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</si>
  <si>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</si>
  <si>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</si>
  <si>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</si>
  <si>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</si>
  <si>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</si>
  <si>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</si>
  <si>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</si>
  <si>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</si>
  <si>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</si>
  <si>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</si>
  <si>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</si>
  <si>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</si>
  <si>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</si>
  <si>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</si>
  <si>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</si>
  <si>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</si>
  <si>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</si>
  <si>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</si>
  <si>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</si>
  <si>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</si>
  <si>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</si>
  <si>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</si>
  <si>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</si>
  <si>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</si>
  <si>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</si>
  <si>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</si>
  <si>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</si>
  <si>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</si>
  <si>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</si>
  <si>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</si>
  <si>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</si>
  <si>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</si>
  <si>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</si>
  <si>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</si>
  <si>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</si>
  <si>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</si>
  <si>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</si>
  <si>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</si>
  <si>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</si>
  <si>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</si>
  <si>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</si>
  <si>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</si>
  <si>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</si>
  <si>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</si>
  <si>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</si>
  <si>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</si>
  <si>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</si>
  <si>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</si>
  <si>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</si>
  <si>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</si>
  <si>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</si>
  <si>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</si>
  <si>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</si>
  <si>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</si>
  <si>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</si>
  <si>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</si>
  <si>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</si>
  <si>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</si>
  <si>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</si>
  <si>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</si>
  <si>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</si>
  <si>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</si>
  <si>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</si>
  <si>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</si>
  <si>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</si>
  <si>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</si>
  <si>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</si>
  <si>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</si>
  <si>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</si>
  <si>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</si>
  <si>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</si>
  <si>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</si>
  <si>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</si>
  <si>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</si>
  <si>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</si>
  <si>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</si>
  <si>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</si>
  <si>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</si>
  <si>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</si>
  <si>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</si>
  <si>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</si>
  <si>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</si>
  <si>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</si>
  <si>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</si>
  <si>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</si>
  <si>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</si>
  <si>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</si>
  <si>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</si>
  <si>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</si>
  <si>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</si>
  <si>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</si>
  <si>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</si>
  <si>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</si>
  <si>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</si>
  <si>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</si>
  <si>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</si>
  <si>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</si>
  <si>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</si>
  <si>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</si>
  <si>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</si>
  <si>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</si>
  <si>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</si>
  <si>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</si>
  <si>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</si>
  <si>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</si>
  <si>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</si>
  <si>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</si>
  <si>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</si>
  <si>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</si>
  <si>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</si>
  <si>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</si>
  <si>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</si>
  <si>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</si>
  <si>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</si>
  <si>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</si>
  <si>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</si>
  <si>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</si>
  <si>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</si>
  <si>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</si>
  <si>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</si>
  <si>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</si>
  <si>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</si>
  <si>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</si>
  <si>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</si>
  <si>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</si>
  <si>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</si>
  <si>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</si>
  <si>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</si>
  <si>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</si>
  <si>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</si>
  <si>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</si>
  <si>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</si>
  <si>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</si>
  <si>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</si>
  <si>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</si>
  <si>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</si>
  <si>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</si>
  <si>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</si>
  <si>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</si>
  <si>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</si>
  <si>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</si>
  <si>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</si>
  <si>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</si>
  <si>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</si>
  <si>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</si>
  <si>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</si>
  <si>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</si>
  <si>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</si>
  <si>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</si>
  <si>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</si>
  <si>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</si>
  <si>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</si>
  <si>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</si>
  <si>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</si>
  <si>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</si>
  <si>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</si>
  <si>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</si>
  <si>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</si>
  <si>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</si>
  <si>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</si>
  <si>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</si>
  <si>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</si>
  <si>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</si>
  <si>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</si>
  <si>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</si>
  <si>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</si>
  <si>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</si>
  <si>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</si>
  <si>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</si>
  <si>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</si>
  <si>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</si>
  <si>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</si>
  <si>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</si>
  <si>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</si>
  <si>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</si>
  <si>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</si>
  <si>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</si>
  <si>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</si>
  <si>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</si>
  <si>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</si>
  <si>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</si>
  <si>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</si>
  <si>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</si>
  <si>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</si>
  <si>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</si>
  <si>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</si>
  <si>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</si>
  <si>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</si>
  <si>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</si>
  <si>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</si>
  <si>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</si>
  <si>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</si>
  <si>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</si>
  <si>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</si>
  <si>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</si>
  <si>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</si>
  <si>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</si>
  <si>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</si>
  <si>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</si>
  <si>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</si>
  <si>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</si>
  <si>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</si>
  <si>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</si>
  <si>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</si>
  <si>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</si>
  <si>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</si>
  <si>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</si>
  <si>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</si>
  <si>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</si>
  <si>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</si>
  <si>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</si>
  <si>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</si>
  <si>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</si>
  <si>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</si>
  <si>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</si>
  <si>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</si>
  <si>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</si>
  <si>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</si>
  <si>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</si>
  <si>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</si>
  <si>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</si>
  <si>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</si>
  <si>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</si>
  <si>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</si>
  <si>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</si>
  <si>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</si>
  <si>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</si>
  <si>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</si>
  <si>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</si>
  <si>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</si>
  <si>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</si>
  <si>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</si>
  <si>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</si>
  <si>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</si>
  <si>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</si>
  <si>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</si>
  <si>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</si>
  <si>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</si>
  <si>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</si>
  <si>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</si>
  <si>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</si>
  <si>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</si>
  <si>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</si>
  <si>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</si>
  <si>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</si>
  <si>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</si>
  <si>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</si>
  <si>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</si>
  <si>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</si>
  <si>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</si>
  <si>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</si>
  <si>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</si>
  <si>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</si>
  <si>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</si>
  <si>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</si>
  <si>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</si>
  <si>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</si>
  <si>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</si>
  <si>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</si>
  <si>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</si>
  <si>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</si>
  <si>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</si>
  <si>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</si>
  <si>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</si>
  <si>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</si>
  <si>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</si>
  <si>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</si>
  <si>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</si>
  <si>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</si>
  <si>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</si>
  <si>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</si>
  <si>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</si>
  <si>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</si>
  <si>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</si>
  <si>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</si>
  <si>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</si>
  <si>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</si>
  <si>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</si>
  <si>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</si>
  <si>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</si>
  <si>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</si>
  <si>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</si>
  <si>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</si>
  <si>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</si>
  <si>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</si>
  <si>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</si>
  <si>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</si>
  <si>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</si>
  <si>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</si>
  <si>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</si>
  <si>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</si>
  <si>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</si>
  <si>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</si>
  <si>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</si>
  <si>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</si>
  <si>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</si>
  <si>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</si>
  <si>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</si>
  <si>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</si>
  <si>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</si>
  <si>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</si>
  <si>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</si>
  <si>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</si>
  <si>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</si>
  <si>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</si>
  <si>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</si>
  <si>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</si>
  <si>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</si>
  <si>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</si>
  <si>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</si>
  <si>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</si>
  <si>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</si>
  <si>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</si>
  <si>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</si>
  <si>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</si>
  <si>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</si>
  <si>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</si>
  <si>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</si>
  <si>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</si>
  <si>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</si>
  <si>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</si>
  <si>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</si>
  <si>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</si>
  <si>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</si>
  <si>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</si>
  <si>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</si>
  <si>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</si>
  <si>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</si>
  <si>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</si>
  <si>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</si>
  <si>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</si>
  <si>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</si>
  <si>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</si>
  <si>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</si>
  <si>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</si>
  <si>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</si>
  <si>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</si>
  <si>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</si>
  <si>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</si>
  <si>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</si>
  <si>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</si>
  <si>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</si>
  <si>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</si>
  <si>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</si>
  <si>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</si>
  <si>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</si>
  <si>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</si>
  <si>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</si>
  <si>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</si>
  <si>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</si>
  <si>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</si>
  <si>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</si>
  <si>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</si>
  <si>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</si>
  <si>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</si>
  <si>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</si>
  <si>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</si>
  <si>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</si>
  <si>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</si>
  <si>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</si>
  <si>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</si>
  <si>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</si>
  <si>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</si>
  <si>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</si>
  <si>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</si>
  <si>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</si>
  <si>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</si>
  <si>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</si>
  <si>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</si>
  <si>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</si>
  <si>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</si>
  <si>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</si>
  <si>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</si>
  <si>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</si>
  <si>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</si>
  <si>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</si>
  <si>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</si>
  <si>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</si>
  <si>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</si>
  <si>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</si>
  <si>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</si>
  <si>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</si>
  <si>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</si>
  <si>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</si>
  <si>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</si>
  <si>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</si>
  <si>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</si>
  <si>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</si>
  <si>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</si>
  <si>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</si>
  <si>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</si>
  <si>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</si>
  <si>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</si>
  <si>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</si>
  <si>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</si>
  <si>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</si>
  <si>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</si>
  <si>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</si>
  <si>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</si>
  <si>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</si>
  <si>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</si>
  <si>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</si>
  <si>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</si>
  <si>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</si>
  <si>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</si>
  <si>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</si>
  <si>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</si>
  <si>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</si>
  <si>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</si>
  <si>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</si>
  <si>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</si>
  <si>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</si>
  <si>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</si>
  <si>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</si>
  <si>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</si>
  <si>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</si>
  <si>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</si>
  <si>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</si>
  <si>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</si>
  <si>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</si>
  <si>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</si>
  <si>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</si>
  <si>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</si>
  <si>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</si>
  <si>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</si>
  <si>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</si>
  <si>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</si>
  <si>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</si>
  <si>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</si>
  <si>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</si>
  <si>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</si>
  <si>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</si>
  <si>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</si>
  <si>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</si>
  <si>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</si>
  <si>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</si>
  <si>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</si>
  <si>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</si>
  <si>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</si>
  <si>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</si>
  <si>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</si>
  <si>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</si>
  <si>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</si>
  <si>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</si>
  <si>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</si>
  <si>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</si>
  <si>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</si>
  <si>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</si>
  <si>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</si>
  <si>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</si>
  <si>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</si>
  <si>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</si>
  <si>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</si>
  <si>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</si>
  <si>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</si>
  <si>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</si>
  <si>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</si>
  <si>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</si>
  <si>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</si>
  <si>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</si>
  <si>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</si>
  <si>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</si>
  <si>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</si>
  <si>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</si>
  <si>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</si>
  <si>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</si>
  <si>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</si>
  <si>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</si>
  <si>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</si>
  <si>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</si>
  <si>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</si>
  <si>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</si>
  <si>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</si>
  <si>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</si>
  <si>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</si>
  <si>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</si>
  <si>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</si>
  <si>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</si>
  <si>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</si>
  <si>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</si>
  <si>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</si>
  <si>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</si>
  <si>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</si>
  <si>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</si>
  <si>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</si>
  <si>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</si>
  <si>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</si>
  <si>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</si>
  <si>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</si>
  <si>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</si>
  <si>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</si>
  <si>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</si>
  <si>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</si>
  <si>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</si>
  <si>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</si>
  <si>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</si>
  <si>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</si>
  <si>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</si>
  <si>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</si>
  <si>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</si>
  <si>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</si>
  <si>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</si>
  <si>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</si>
  <si>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</si>
  <si>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</si>
  <si>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</si>
  <si>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</si>
  <si>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</si>
  <si>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</si>
  <si>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</si>
  <si>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</si>
  <si>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</si>
  <si>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</si>
  <si>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</si>
  <si>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</si>
  <si>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</si>
  <si>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</si>
  <si>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</si>
  <si>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</si>
  <si>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</si>
  <si>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</si>
  <si>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</si>
  <si>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</si>
  <si>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</si>
  <si>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</si>
  <si>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</si>
  <si>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</si>
  <si>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</si>
  <si>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</si>
  <si>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</si>
  <si>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</si>
  <si>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</si>
  <si>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</si>
  <si>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</si>
  <si>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</si>
  <si>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</si>
  <si>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</si>
  <si>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</si>
  <si>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</si>
  <si>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</si>
  <si>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</si>
  <si>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</si>
  <si>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</si>
  <si>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</si>
  <si>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</si>
  <si>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</si>
  <si>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</si>
  <si>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</si>
  <si>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</si>
  <si>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</si>
  <si>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</si>
  <si>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</si>
  <si>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</si>
  <si>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</si>
  <si>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</si>
  <si>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</si>
  <si>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</si>
  <si>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</si>
  <si>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</si>
  <si>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</si>
  <si>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</si>
  <si>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</si>
  <si>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</si>
  <si>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</si>
  <si>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</si>
  <si>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</si>
  <si>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</si>
  <si>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</si>
  <si>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</si>
  <si>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</si>
  <si>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</si>
  <si>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</si>
  <si>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</si>
  <si>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</si>
  <si>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</si>
  <si>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</si>
  <si>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</si>
  <si>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</si>
  <si>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</si>
  <si>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</si>
  <si>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</si>
  <si>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</si>
  <si>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</si>
  <si>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</si>
  <si>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</si>
  <si>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</si>
  <si>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</si>
  <si>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</si>
  <si>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</si>
  <si>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</si>
  <si>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</si>
  <si>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</si>
  <si>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</si>
  <si>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</si>
  <si>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</si>
  <si>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</si>
  <si>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</si>
  <si>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</si>
  <si>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</si>
  <si>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</si>
  <si>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</si>
  <si>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</si>
  <si>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</si>
  <si>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</si>
  <si>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</si>
  <si>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</si>
  <si>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</si>
  <si>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</si>
  <si>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</si>
  <si>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</si>
  <si>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</si>
  <si>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</si>
  <si>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</si>
  <si>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</si>
  <si>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</si>
  <si>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</si>
  <si>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</si>
  <si>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</si>
  <si>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</si>
  <si>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</si>
  <si>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</si>
  <si>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</si>
  <si>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</si>
  <si>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</si>
  <si>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</si>
  <si>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</si>
  <si>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</si>
  <si>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</si>
  <si>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</si>
  <si>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</si>
  <si>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</si>
  <si>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</si>
  <si>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</si>
  <si>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</si>
  <si>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</si>
  <si>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</si>
  <si>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</si>
  <si>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</si>
  <si>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</si>
  <si>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</si>
  <si>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</si>
  <si>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</si>
  <si>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</si>
  <si>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</si>
  <si>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</si>
  <si>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</si>
  <si>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</si>
  <si>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</si>
  <si>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</si>
  <si>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</si>
  <si>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</si>
  <si>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</si>
  <si>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</si>
  <si>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</si>
  <si>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</si>
  <si>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</si>
  <si>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</si>
  <si>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</si>
  <si>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</si>
  <si>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</si>
  <si>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</si>
  <si>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</si>
  <si>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</si>
  <si>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</si>
  <si>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</si>
  <si>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</si>
  <si>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</si>
  <si>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</si>
  <si>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</si>
  <si>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</si>
  <si>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</si>
  <si>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</si>
  <si>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</si>
  <si>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</si>
  <si>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</si>
  <si>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</si>
  <si>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</si>
  <si>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</si>
  <si>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</si>
  <si>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</si>
  <si>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</si>
  <si>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</si>
  <si>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</si>
  <si>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</si>
  <si>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</si>
  <si>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</si>
  <si>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</si>
  <si>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</si>
  <si>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</si>
  <si>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</si>
  <si>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</si>
  <si>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</si>
  <si>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</si>
  <si>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</si>
  <si>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</si>
  <si>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</si>
  <si>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</si>
  <si>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</si>
  <si>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</si>
  <si>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</si>
  <si>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</si>
  <si>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</si>
  <si>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</si>
  <si>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</si>
  <si>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</si>
  <si>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</si>
  <si>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</si>
  <si>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</si>
  <si>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</si>
  <si>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</si>
  <si>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</si>
  <si>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</si>
  <si>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</si>
  <si>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</si>
  <si>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</si>
  <si>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</si>
  <si>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</si>
  <si>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</si>
  <si>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</si>
  <si>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</si>
  <si>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</si>
  <si>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</si>
  <si>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</si>
  <si>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</si>
  <si>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</si>
  <si>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</si>
  <si>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</si>
  <si>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</si>
  <si>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</si>
  <si>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</si>
  <si>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</si>
  <si>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</si>
  <si>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</si>
  <si>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</si>
  <si>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</si>
  <si>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</si>
  <si>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</si>
  <si>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</si>
  <si>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</si>
  <si>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</si>
  <si>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</si>
  <si>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</si>
  <si>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</si>
  <si>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</si>
  <si>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</si>
  <si>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</si>
  <si>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</si>
  <si>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</si>
  <si>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</si>
  <si>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</si>
  <si>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</si>
  <si>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</si>
  <si>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</si>
  <si>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</si>
  <si>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</si>
  <si>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</si>
  <si>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</si>
  <si>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</si>
  <si>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</si>
  <si>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</si>
  <si>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</si>
  <si>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</si>
  <si>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</si>
  <si>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</si>
  <si>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</si>
  <si>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</si>
  <si>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</si>
  <si>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</si>
  <si>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</si>
  <si>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</si>
  <si>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</si>
  <si>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</si>
  <si>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</si>
  <si>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</si>
  <si>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</si>
  <si>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</si>
  <si>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</si>
  <si>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</si>
  <si>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</si>
  <si>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</si>
  <si>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</si>
  <si>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</si>
  <si>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</si>
  <si>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</si>
  <si>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</si>
  <si>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</si>
  <si>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</si>
  <si>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</si>
  <si>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</si>
  <si>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</si>
  <si>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</si>
  <si>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</si>
  <si>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</si>
  <si>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</si>
  <si>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</si>
  <si>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</si>
  <si>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</si>
  <si>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</si>
  <si>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</si>
  <si>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</si>
  <si>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</si>
  <si>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</si>
  <si>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</si>
  <si>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</si>
  <si>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</si>
  <si>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</si>
  <si>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</si>
  <si>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</si>
  <si>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</si>
  <si>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</si>
  <si>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</si>
  <si>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</si>
  <si>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</si>
  <si>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</si>
  <si>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</si>
  <si>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</si>
  <si>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</si>
  <si>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</si>
  <si>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</si>
  <si>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</si>
  <si>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</si>
  <si>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</si>
  <si>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</si>
  <si>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</si>
  <si>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</si>
  <si>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</si>
  <si>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</si>
  <si>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</si>
  <si>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</si>
  <si>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</si>
  <si>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</si>
  <si>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</si>
  <si>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</si>
  <si>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</si>
  <si>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</si>
  <si>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</si>
  <si>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</si>
  <si>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</si>
  <si>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</si>
  <si>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</si>
  <si>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</si>
  <si>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</si>
  <si>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</si>
  <si>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</si>
  <si>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</si>
  <si>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</si>
  <si>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</si>
  <si>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</si>
  <si>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</si>
  <si>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</si>
  <si>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</si>
  <si>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</si>
  <si>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</si>
  <si>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</si>
  <si>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</si>
  <si>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</si>
  <si>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</si>
  <si>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</si>
  <si>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</si>
  <si>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</si>
  <si>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</si>
  <si>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</si>
  <si>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</si>
  <si>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</si>
  <si>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</si>
  <si>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</si>
  <si>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</si>
  <si>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</si>
  <si>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</si>
  <si>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</si>
  <si>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</si>
  <si>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</si>
  <si>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</si>
  <si>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</si>
  <si>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</si>
  <si>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</si>
  <si>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</si>
  <si>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</si>
  <si>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</si>
  <si>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</si>
  <si>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</si>
  <si>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</si>
  <si>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</si>
  <si>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</si>
  <si>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</si>
  <si>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</si>
  <si>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</si>
  <si>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</si>
  <si>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</si>
  <si>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</si>
  <si>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</si>
  <si>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</si>
  <si>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</si>
  <si>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</si>
  <si>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</si>
  <si>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</si>
  <si>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</si>
  <si>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</si>
  <si>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</si>
  <si>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</si>
  <si>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</si>
  <si>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</si>
  <si>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</si>
  <si>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</si>
  <si>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</si>
  <si>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</si>
  <si>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</si>
  <si>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</si>
  <si>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</si>
  <si>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</si>
  <si>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</si>
  <si>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</si>
  <si>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</si>
  <si>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</si>
  <si>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</si>
  <si>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</si>
  <si>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</si>
  <si>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</si>
  <si>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</si>
  <si>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</si>
  <si>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</si>
  <si>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</si>
  <si>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</si>
  <si>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</si>
  <si>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</si>
  <si>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</si>
  <si>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</si>
  <si>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</si>
  <si>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</si>
  <si>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</si>
  <si>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</si>
  <si>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</si>
  <si>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</si>
  <si>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</si>
  <si>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</si>
  <si>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</si>
  <si>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</si>
  <si>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</si>
  <si>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</si>
  <si>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</si>
  <si>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</si>
  <si>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</si>
  <si>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</si>
  <si>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</si>
  <si>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</si>
  <si>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</si>
  <si>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</si>
  <si>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</si>
  <si>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</si>
  <si>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</si>
  <si>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</si>
  <si>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</si>
  <si>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</si>
  <si>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</si>
  <si>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</si>
  <si>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</si>
  <si>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</si>
  <si>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</si>
  <si>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</si>
  <si>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</si>
  <si>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</si>
  <si>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</si>
  <si>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</si>
  <si>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</si>
  <si>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</si>
  <si>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</si>
  <si>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</si>
  <si>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</si>
  <si>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</si>
  <si>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</si>
  <si>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</si>
  <si>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</si>
  <si>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</si>
  <si>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</si>
  <si>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</si>
  <si>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</si>
  <si>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</si>
  <si>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</si>
  <si>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</si>
  <si>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</si>
  <si>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</si>
  <si>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</si>
  <si>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</si>
  <si>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</si>
  <si>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</si>
  <si>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</si>
  <si>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</si>
  <si>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</si>
  <si>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</si>
  <si>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</si>
  <si>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</si>
  <si>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</si>
  <si>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</si>
  <si>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</si>
  <si>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</si>
  <si>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</si>
  <si>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</si>
  <si>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</si>
  <si>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</si>
  <si>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</si>
  <si>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</si>
  <si>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</si>
  <si>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</si>
  <si>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</si>
  <si>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</si>
  <si>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</si>
  <si>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</si>
  <si>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</si>
  <si>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</si>
  <si>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</si>
  <si>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</si>
  <si>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</si>
  <si>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</si>
  <si>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</si>
  <si>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</si>
  <si>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</si>
  <si>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</si>
  <si>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</si>
  <si>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</si>
  <si>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</si>
  <si>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</si>
  <si>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</si>
  <si>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</si>
  <si>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</si>
  <si>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</si>
  <si>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</si>
  <si>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</si>
  <si>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</si>
  <si>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</si>
  <si>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</si>
  <si>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</si>
  <si>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</si>
  <si>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</si>
  <si>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</si>
  <si>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</si>
  <si>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</si>
  <si>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</si>
  <si>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</si>
  <si>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</si>
  <si>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</si>
  <si>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</si>
  <si>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</si>
  <si>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</si>
  <si>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</si>
  <si>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</si>
  <si>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</si>
  <si>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</si>
  <si>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</si>
  <si>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</si>
  <si>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</si>
  <si>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</si>
  <si>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</si>
  <si>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</si>
  <si>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</si>
  <si>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</si>
  <si>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</si>
  <si>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</si>
  <si>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</si>
  <si>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</si>
  <si>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</si>
  <si>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</si>
  <si>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</si>
  <si>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</si>
  <si>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</si>
  <si>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</si>
  <si>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</si>
  <si>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</si>
  <si>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</si>
  <si>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</si>
  <si>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</si>
  <si>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</si>
  <si>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</si>
  <si>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</si>
  <si>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</si>
  <si>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</si>
  <si>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</si>
  <si>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</si>
  <si>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</si>
  <si>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</si>
  <si>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</si>
  <si>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</si>
  <si>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</si>
  <si>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</si>
  <si>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</si>
  <si>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</si>
  <si>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</si>
  <si>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</si>
  <si>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</si>
  <si>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</si>
  <si>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</si>
  <si>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</si>
  <si>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</si>
  <si>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</si>
  <si>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</si>
  <si>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</si>
  <si>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</si>
  <si>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</si>
  <si>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</si>
  <si>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</si>
  <si>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</si>
  <si>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</si>
  <si>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</si>
  <si>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</si>
  <si>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</si>
  <si>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</si>
  <si>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</si>
  <si>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</si>
  <si>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</si>
  <si>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</si>
  <si>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</si>
  <si>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</si>
  <si>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</si>
  <si>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</si>
  <si>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</si>
  <si>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</si>
  <si>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</si>
  <si>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</si>
  <si>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</si>
  <si>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</si>
  <si>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</si>
  <si>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</si>
  <si>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</si>
  <si>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</si>
  <si>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</si>
  <si>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</si>
  <si>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</si>
  <si>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</si>
  <si>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</si>
  <si>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</si>
  <si>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</si>
  <si>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</si>
  <si>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</si>
  <si>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</si>
  <si>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</si>
  <si>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</si>
  <si>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</si>
  <si>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</si>
  <si>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</si>
  <si>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</si>
  <si>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</si>
  <si>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</si>
  <si>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</si>
  <si>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</si>
  <si>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</si>
  <si>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</si>
  <si>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</si>
  <si>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</si>
  <si>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</si>
  <si>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</si>
  <si>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</si>
  <si>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</si>
  <si>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</si>
  <si>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</si>
  <si>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</si>
  <si>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</si>
  <si>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</si>
  <si>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</si>
  <si>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</si>
  <si>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</si>
  <si>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</si>
  <si>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</si>
  <si>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</si>
  <si>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</si>
  <si>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</si>
  <si>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</si>
  <si>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</si>
  <si>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</si>
  <si>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</si>
  <si>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</si>
  <si>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</si>
  <si>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</si>
  <si>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</si>
  <si>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</si>
  <si>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</si>
  <si>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</si>
  <si>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</si>
  <si>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</si>
  <si>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</si>
  <si>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</si>
  <si>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</si>
  <si>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</si>
  <si>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</si>
  <si>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</si>
  <si>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</si>
  <si>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</si>
  <si>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</si>
  <si>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</si>
  <si>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</si>
  <si>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</si>
  <si>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</si>
  <si>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</si>
  <si>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</si>
  <si>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</si>
  <si>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</si>
  <si>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</si>
  <si>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</si>
  <si>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</si>
  <si>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</si>
  <si>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</si>
  <si>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</si>
  <si>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</si>
  <si>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</si>
  <si>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</si>
  <si>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</si>
  <si>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</si>
  <si>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</si>
  <si>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</si>
  <si>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</si>
  <si>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</si>
  <si>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</si>
  <si>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</si>
  <si>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</si>
  <si>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</si>
  <si>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</si>
  <si>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</si>
  <si>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</si>
  <si>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</si>
  <si>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</si>
  <si>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</si>
  <si>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</si>
  <si>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</si>
  <si>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</si>
  <si>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</si>
  <si>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</si>
  <si>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</si>
  <si>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</si>
  <si>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</si>
  <si>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</si>
  <si>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</si>
  <si>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</si>
  <si>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</si>
  <si>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</si>
  <si>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</si>
  <si>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</si>
  <si>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</si>
  <si>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</si>
  <si>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</si>
  <si>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</si>
  <si>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</si>
  <si>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</si>
  <si>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</si>
  <si>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</si>
  <si>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</si>
  <si>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</si>
  <si>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</si>
  <si>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</si>
  <si>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</si>
  <si>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</si>
  <si>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</si>
  <si>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</si>
  <si>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</si>
  <si>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</si>
  <si>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</si>
  <si>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</si>
  <si>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</si>
  <si>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</si>
  <si>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</si>
  <si>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</si>
  <si>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</si>
  <si>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</si>
  <si>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</si>
  <si>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</si>
  <si>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</si>
  <si>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</si>
  <si>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</si>
  <si>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</si>
  <si>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</si>
  <si>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</si>
  <si>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</si>
  <si>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</si>
  <si>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</si>
  <si>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</si>
  <si>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</si>
  <si>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</si>
  <si>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</si>
  <si>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</si>
  <si>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</si>
  <si>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</si>
  <si>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</si>
  <si>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</si>
  <si>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</si>
  <si>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</si>
  <si>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</si>
  <si>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</si>
  <si>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</si>
  <si>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</si>
  <si>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</si>
  <si>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</si>
  <si>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</si>
  <si>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</si>
  <si>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</si>
  <si>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</si>
  <si>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</si>
  <si>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</si>
  <si>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</si>
  <si>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</si>
  <si>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</si>
  <si>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</si>
  <si>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</si>
  <si>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</si>
  <si>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</si>
  <si>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</si>
  <si>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</si>
  <si>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</si>
  <si>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</si>
  <si>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</si>
  <si>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</si>
  <si>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</si>
  <si>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</si>
  <si>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</si>
  <si>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</si>
  <si>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</si>
  <si>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</si>
  <si>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</si>
  <si>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</si>
  <si>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</si>
  <si>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</si>
  <si>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</si>
  <si>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</si>
  <si>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</si>
  <si>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</si>
  <si>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</si>
  <si>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</si>
  <si>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</si>
  <si>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</si>
  <si>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</si>
  <si>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</si>
  <si>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</si>
  <si>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</si>
  <si>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</si>
  <si>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</si>
  <si>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</si>
  <si>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</si>
  <si>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</si>
  <si>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</si>
  <si>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</si>
  <si>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</si>
  <si>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</si>
  <si>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</si>
  <si>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</si>
  <si>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</si>
  <si>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</si>
  <si>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</si>
  <si>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</si>
  <si>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</si>
  <si>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</si>
  <si>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</si>
  <si>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</si>
  <si>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</si>
  <si>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</si>
  <si>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</si>
  <si>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</si>
  <si>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</si>
  <si>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</si>
  <si>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</si>
  <si>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</si>
  <si>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</si>
  <si>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</si>
  <si>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</si>
  <si>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</si>
  <si>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</si>
  <si>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</si>
  <si>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</si>
  <si>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</si>
  <si>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</si>
  <si>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</si>
  <si>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</si>
  <si>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</si>
  <si>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</si>
  <si>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</si>
  <si>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</si>
  <si>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</si>
  <si>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</si>
  <si>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</si>
  <si>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</si>
  <si>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</si>
  <si>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</si>
  <si>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</si>
  <si>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</si>
  <si>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</si>
  <si>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</si>
  <si>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</si>
  <si>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</si>
  <si>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</si>
  <si>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</si>
  <si>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</si>
  <si>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</si>
  <si>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</si>
  <si>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</si>
  <si>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</si>
  <si>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</si>
  <si>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</si>
  <si>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</si>
  <si>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</si>
  <si>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</si>
  <si>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</si>
  <si>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</si>
  <si>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</si>
  <si>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</si>
  <si>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</si>
  <si>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</si>
  <si>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</si>
  <si>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</si>
  <si>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</si>
  <si>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</si>
  <si>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</si>
  <si>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</si>
  <si>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</si>
  <si>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</si>
  <si>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</si>
  <si>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</si>
  <si>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</si>
  <si>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</si>
  <si>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</si>
  <si>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</si>
  <si>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</si>
  <si>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</si>
  <si>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</si>
  <si>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</si>
  <si>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</si>
  <si>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</si>
  <si>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</si>
  <si>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</si>
  <si>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</si>
  <si>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</si>
  <si>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</si>
  <si>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</si>
  <si>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</si>
  <si>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</si>
  <si>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</si>
  <si>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</si>
  <si>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</si>
  <si>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</si>
  <si>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</si>
  <si>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</si>
  <si>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</si>
  <si>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</si>
  <si>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</si>
  <si>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</si>
  <si>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</si>
  <si>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</si>
  <si>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</si>
  <si>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</si>
  <si>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</si>
  <si>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</si>
  <si>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</si>
  <si>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</si>
  <si>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</si>
  <si>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</si>
  <si>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</si>
  <si>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</si>
  <si>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</si>
  <si>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</si>
  <si>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</si>
  <si>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</si>
  <si>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</si>
  <si>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</si>
  <si>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</si>
  <si>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</si>
  <si>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</si>
  <si>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</si>
  <si>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</si>
  <si>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</si>
  <si>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</si>
  <si>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</si>
  <si>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</si>
  <si>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</si>
  <si>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</si>
  <si>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</si>
  <si>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</si>
  <si>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</si>
  <si>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</si>
  <si>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</si>
  <si>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</si>
  <si>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</si>
  <si>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</si>
  <si>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</si>
  <si>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</si>
  <si>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</si>
  <si>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</si>
  <si>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</si>
  <si>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</si>
  <si>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</si>
  <si>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</si>
  <si>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</si>
  <si>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</si>
  <si>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</si>
  <si>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</si>
  <si>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</si>
  <si>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</si>
  <si>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</si>
  <si>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</si>
  <si>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</si>
  <si>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</si>
  <si>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</si>
  <si>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</si>
  <si>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</si>
  <si>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</si>
  <si>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</si>
  <si>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</si>
  <si>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</si>
  <si>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</si>
  <si>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</si>
  <si>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</si>
  <si>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</si>
  <si>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</si>
  <si>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</si>
  <si>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</si>
  <si>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</si>
  <si>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</si>
  <si>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</si>
  <si>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</si>
  <si>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</si>
  <si>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</si>
  <si>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</si>
  <si>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</si>
  <si>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</si>
  <si>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</si>
  <si>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</si>
  <si>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</si>
  <si>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</si>
  <si>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</si>
  <si>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</si>
  <si>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</si>
  <si>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</si>
  <si>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</si>
  <si>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</si>
  <si>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</si>
  <si>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</si>
  <si>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</si>
  <si>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</si>
  <si>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</si>
  <si>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</si>
  <si>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</si>
  <si>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</si>
  <si>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</si>
  <si>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</si>
  <si>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</si>
  <si>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</si>
  <si>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</si>
  <si>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</si>
  <si>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</si>
  <si>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</si>
  <si>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</si>
  <si>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</si>
  <si>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</si>
  <si>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</si>
  <si>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</si>
  <si>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</si>
  <si>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</si>
  <si>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</si>
  <si>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</si>
  <si>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</si>
  <si>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</si>
  <si>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</si>
  <si>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</si>
  <si>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</si>
  <si>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</si>
  <si>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</si>
  <si>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</si>
  <si>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</si>
  <si>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</si>
  <si>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</si>
  <si>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</si>
  <si>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</si>
  <si>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</si>
  <si>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</si>
  <si>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</si>
  <si>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</si>
  <si>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</si>
  <si>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</si>
  <si>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</si>
  <si>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</si>
  <si>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</si>
  <si>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</si>
  <si>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</si>
  <si>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</si>
  <si>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</si>
  <si>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</si>
  <si>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</si>
  <si>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</si>
  <si>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</si>
  <si>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</si>
  <si>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</si>
  <si>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</si>
  <si>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</si>
  <si>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</si>
  <si>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</si>
  <si>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</si>
  <si>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</si>
  <si>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</si>
  <si>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</si>
  <si>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</si>
  <si>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</si>
  <si>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</si>
  <si>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</si>
  <si>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</si>
  <si>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</si>
  <si>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</si>
  <si>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</si>
  <si>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</si>
  <si>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</si>
  <si>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</si>
  <si>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</si>
  <si>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</si>
  <si>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</si>
  <si>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</si>
  <si>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</si>
  <si>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</si>
  <si>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</si>
  <si>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</si>
  <si>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</si>
  <si>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</si>
  <si>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</si>
  <si>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</si>
  <si>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</si>
  <si>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</si>
  <si>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</si>
  <si>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</si>
  <si>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</si>
  <si>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</si>
  <si>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</si>
  <si>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</si>
  <si>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</si>
  <si>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</si>
  <si>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</si>
  <si>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</si>
  <si>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</si>
  <si>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</si>
  <si>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</si>
  <si>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</si>
  <si>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</si>
  <si>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</si>
  <si>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</si>
  <si>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</si>
  <si>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</si>
  <si>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</si>
  <si>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</si>
  <si>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</si>
  <si>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</si>
  <si>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</si>
  <si>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</si>
  <si>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</si>
  <si>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</si>
  <si>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</si>
  <si>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</si>
  <si>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</si>
  <si>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</si>
  <si>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</si>
  <si>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</si>
  <si>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</si>
  <si>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</si>
  <si>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</si>
  <si>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</si>
  <si>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</si>
  <si>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</si>
  <si>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</si>
  <si>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</si>
  <si>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</si>
  <si>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</si>
  <si>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</si>
  <si>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</si>
  <si>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</si>
  <si>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</si>
  <si>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</si>
  <si>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</si>
  <si>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</si>
  <si>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</si>
  <si>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</si>
  <si>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</si>
  <si>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</si>
  <si>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</si>
  <si>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</si>
  <si>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</si>
  <si>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</si>
  <si>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</si>
  <si>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</si>
  <si>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</si>
  <si>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</si>
  <si>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</si>
  <si>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</si>
  <si>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</si>
  <si>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</si>
  <si>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</si>
  <si>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</si>
  <si>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</si>
  <si>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</si>
  <si>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</si>
  <si>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</si>
  <si>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</si>
  <si>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</si>
  <si>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</si>
  <si>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</si>
  <si>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</si>
  <si>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</si>
  <si>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</si>
  <si>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</si>
  <si>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</si>
  <si>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</si>
  <si>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</si>
  <si>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</si>
  <si>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</si>
  <si>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</si>
  <si>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</si>
  <si>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</si>
  <si>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</si>
  <si>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</si>
  <si>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</si>
  <si>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</si>
  <si>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</si>
  <si>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</si>
  <si>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</si>
  <si>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</si>
  <si>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</si>
  <si>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</si>
  <si>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</si>
  <si>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</si>
  <si>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</si>
  <si>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</si>
  <si>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</si>
  <si>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</si>
  <si>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</si>
  <si>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</si>
  <si>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</si>
  <si>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</si>
  <si>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</si>
  <si>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</si>
  <si>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</si>
  <si>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</si>
  <si>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</si>
  <si>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</si>
  <si>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</si>
  <si>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</si>
  <si>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</si>
  <si>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</si>
  <si>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</si>
  <si>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</si>
  <si>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</si>
  <si>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</si>
  <si>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</si>
  <si>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</si>
  <si>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</si>
  <si>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</si>
  <si>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</si>
  <si>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</si>
  <si>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</si>
  <si>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</si>
  <si>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</si>
  <si>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</si>
  <si>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</si>
  <si>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</si>
  <si>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</si>
  <si>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</si>
  <si>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</si>
  <si>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</si>
  <si>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</si>
  <si>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</si>
  <si>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</si>
  <si>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</si>
  <si>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</si>
  <si>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</si>
  <si>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</si>
  <si>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</si>
  <si>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</si>
  <si>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</si>
  <si>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</si>
  <si>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</si>
  <si>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</si>
  <si>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</si>
  <si>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</si>
  <si>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</si>
  <si>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</si>
  <si>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</si>
  <si>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</si>
  <si>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</si>
  <si>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</si>
  <si>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</si>
  <si>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</si>
  <si>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</si>
  <si>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</si>
  <si>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</si>
  <si>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</si>
  <si>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</si>
  <si>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</si>
  <si>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</si>
  <si>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</si>
  <si>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</si>
  <si>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</si>
  <si>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</si>
  <si>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</si>
  <si>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</si>
  <si>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</si>
  <si>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</si>
  <si>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</si>
  <si>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</si>
  <si>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</si>
  <si>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</si>
  <si>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</si>
  <si>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</si>
  <si>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</si>
  <si>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</si>
  <si>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</si>
  <si>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</si>
  <si>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</si>
  <si>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</si>
  <si>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</si>
  <si>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</si>
  <si>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</si>
  <si>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</si>
  <si>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</si>
  <si>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</si>
  <si>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</si>
  <si>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</si>
  <si>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</si>
  <si>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</si>
  <si>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</si>
  <si>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</si>
  <si>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</si>
  <si>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</si>
  <si>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</si>
  <si>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</si>
  <si>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</si>
  <si>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</si>
  <si>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</si>
  <si>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</si>
  <si>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</si>
  <si>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</si>
  <si>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</si>
  <si>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</si>
  <si>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</si>
  <si>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</si>
  <si>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</si>
  <si>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</si>
  <si>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</si>
  <si>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</si>
  <si>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</si>
  <si>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</si>
  <si>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</si>
  <si>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</si>
  <si>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</si>
  <si>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</si>
  <si>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</si>
  <si>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</si>
  <si>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</si>
  <si>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</si>
  <si>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</si>
  <si>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</si>
  <si>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</si>
  <si>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</si>
  <si>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</si>
  <si>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</si>
  <si>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</si>
  <si>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</si>
  <si>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</si>
  <si>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</si>
  <si>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</si>
  <si>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</si>
  <si>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</si>
  <si>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</si>
  <si>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</si>
  <si>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</si>
  <si>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</si>
  <si>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</si>
  <si>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</si>
  <si>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</si>
  <si>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</si>
  <si>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</si>
  <si>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</si>
  <si>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</si>
  <si>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</si>
  <si>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</si>
  <si>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</si>
  <si>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</si>
  <si>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</si>
  <si>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</si>
  <si>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</si>
  <si>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</si>
  <si>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</si>
  <si>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</si>
  <si>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</si>
  <si>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</si>
  <si>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</si>
  <si>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</si>
  <si>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</si>
  <si>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</si>
  <si>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</si>
  <si>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</si>
  <si>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</si>
  <si>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</si>
  <si>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</si>
  <si>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</si>
  <si>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</si>
  <si>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</si>
  <si>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</si>
  <si>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</si>
  <si>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</si>
  <si>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</si>
  <si>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</si>
  <si>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</si>
  <si>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</si>
  <si>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</si>
  <si>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</si>
  <si>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</si>
  <si>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</si>
  <si>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</si>
  <si>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</si>
  <si>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</si>
  <si>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</si>
  <si>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</si>
  <si>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</si>
  <si>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</si>
  <si>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</si>
  <si>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</si>
  <si>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</si>
  <si>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</si>
  <si>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</si>
  <si>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</si>
  <si>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</si>
  <si>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</si>
  <si>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</si>
  <si>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</si>
  <si>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</si>
  <si>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</si>
  <si>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</si>
  <si>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</si>
  <si>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</si>
  <si>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</si>
  <si>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</si>
  <si>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</si>
  <si>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</si>
  <si>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</si>
  <si>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</si>
  <si>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</si>
  <si>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</si>
  <si>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</si>
  <si>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</si>
  <si>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</si>
  <si>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</si>
  <si>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</si>
  <si>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</si>
  <si>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</si>
  <si>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</si>
  <si>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</si>
  <si>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</si>
  <si>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</si>
  <si>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</si>
  <si>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</si>
  <si>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</si>
  <si>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</si>
  <si>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</si>
  <si>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</si>
  <si>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</si>
  <si>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</si>
  <si>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</si>
  <si>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</si>
  <si>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</si>
  <si>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</si>
  <si>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</si>
  <si>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</si>
  <si>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</si>
  <si>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</si>
  <si>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</si>
  <si>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</si>
  <si>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</si>
  <si>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</si>
  <si>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</si>
  <si>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</si>
  <si>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</si>
  <si>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</si>
  <si>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</si>
  <si>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</si>
  <si>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</si>
  <si>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</si>
  <si>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</si>
  <si>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</si>
  <si>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</si>
  <si>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</si>
  <si>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</si>
  <si>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</si>
  <si>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</si>
  <si>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</si>
  <si>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</si>
  <si>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</si>
  <si>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</si>
  <si>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</si>
  <si>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</si>
  <si>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</si>
  <si>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</si>
  <si>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</si>
  <si>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</si>
  <si>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</si>
  <si>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</si>
  <si>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</si>
  <si>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</si>
  <si>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</si>
  <si>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</si>
  <si>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</si>
  <si>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</si>
  <si>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</si>
  <si>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</si>
  <si>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</si>
  <si>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</si>
  <si>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</si>
  <si>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</si>
  <si>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</si>
  <si>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</si>
  <si>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</si>
  <si>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</si>
  <si>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</si>
  <si>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</si>
  <si>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</si>
  <si>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</si>
  <si>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</si>
  <si>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</si>
  <si>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</si>
  <si>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</si>
  <si>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</si>
  <si>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</si>
  <si>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</si>
  <si>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</si>
  <si>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</si>
  <si>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</si>
  <si>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</si>
  <si>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</si>
  <si>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</si>
  <si>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</si>
  <si>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</si>
  <si>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</si>
  <si>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</si>
  <si>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</si>
  <si>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</si>
  <si>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</si>
  <si>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</si>
  <si>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</si>
  <si>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</si>
  <si>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</si>
  <si>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</si>
  <si>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</si>
  <si>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</si>
  <si>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</si>
  <si>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</si>
  <si>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</si>
  <si>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</si>
  <si>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</si>
  <si>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</si>
  <si>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</si>
  <si>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</si>
  <si>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</si>
  <si>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</si>
  <si>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</si>
  <si>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</si>
  <si>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</si>
  <si>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</si>
  <si>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</si>
  <si>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</si>
  <si>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</si>
  <si>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</si>
  <si>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</si>
  <si>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</si>
  <si>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</si>
  <si>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</si>
  <si>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</si>
  <si>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</si>
  <si>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</si>
  <si>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</si>
  <si>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</si>
  <si>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</si>
  <si>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</si>
  <si>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</si>
  <si>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</si>
  <si>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</si>
  <si>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</si>
  <si>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</si>
  <si>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</si>
  <si>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</si>
  <si>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</si>
  <si>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</si>
  <si>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</si>
  <si>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</si>
  <si>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</si>
  <si>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</si>
  <si>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</si>
  <si>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</si>
  <si>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</si>
  <si>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</si>
  <si>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</si>
  <si>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</si>
  <si>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</si>
  <si>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</si>
  <si>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</si>
  <si>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</si>
  <si>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</si>
  <si>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</si>
  <si>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</si>
  <si>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</si>
  <si>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</si>
  <si>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</si>
  <si>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</si>
  <si>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</si>
  <si>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</si>
  <si>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</si>
  <si>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</si>
  <si>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</si>
  <si>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</si>
  <si>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</si>
  <si>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</si>
  <si>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</si>
  <si>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</si>
  <si>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</si>
  <si>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</si>
  <si>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</si>
  <si>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</si>
  <si>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</si>
  <si>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</si>
  <si>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</si>
  <si>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</si>
  <si>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</si>
  <si>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</si>
  <si>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</si>
  <si>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</si>
  <si>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</si>
  <si>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</si>
  <si>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</si>
  <si>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</si>
  <si>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</si>
  <si>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</si>
  <si>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</si>
  <si>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</si>
  <si>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</si>
  <si>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</si>
  <si>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</si>
  <si>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</si>
  <si>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</si>
  <si>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</si>
  <si>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</si>
  <si>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</si>
  <si>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</si>
  <si>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</si>
  <si>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</si>
  <si>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</si>
  <si>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</si>
  <si>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</si>
  <si>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</si>
  <si>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</si>
  <si>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</si>
  <si>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</si>
  <si>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</si>
  <si>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</si>
  <si>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</si>
  <si>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</si>
  <si>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</si>
  <si>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</si>
  <si>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</si>
  <si>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</si>
  <si>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</si>
  <si>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</si>
  <si>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</si>
  <si>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</si>
  <si>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</si>
  <si>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</si>
  <si>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</si>
  <si>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</si>
  <si>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</si>
  <si>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</si>
  <si>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</si>
  <si>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</si>
  <si>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</si>
  <si>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</si>
  <si>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</si>
  <si>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</si>
  <si>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</si>
  <si>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</si>
  <si>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</si>
  <si>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</si>
  <si>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</si>
  <si>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</si>
  <si>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</si>
  <si>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</si>
  <si>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</si>
  <si>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</si>
  <si>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</si>
  <si>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</si>
  <si>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</si>
  <si>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</si>
  <si>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</si>
  <si>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</si>
  <si>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</si>
  <si>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</si>
  <si>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</si>
  <si>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</si>
  <si>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</si>
  <si>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</si>
  <si>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</si>
  <si>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</si>
  <si>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</si>
  <si>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</si>
  <si>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</si>
  <si>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</si>
  <si>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</si>
  <si>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</si>
  <si>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</si>
  <si>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</si>
  <si>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</si>
  <si>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</si>
  <si>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</si>
  <si>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</si>
  <si>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</si>
  <si>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</si>
  <si>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</si>
  <si>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</si>
  <si>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</si>
  <si>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</si>
  <si>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</si>
  <si>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</si>
  <si>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</si>
  <si>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</si>
  <si>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</si>
  <si>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</si>
  <si>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</si>
  <si>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</si>
  <si>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</si>
  <si>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</si>
  <si>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</si>
  <si>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</si>
  <si>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</si>
  <si>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</si>
  <si>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</si>
  <si>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</si>
  <si>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</si>
  <si>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</si>
  <si>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</si>
  <si>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</si>
  <si>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</si>
  <si>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</si>
  <si>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</si>
  <si>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</si>
  <si>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</si>
  <si>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</si>
  <si>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</si>
  <si>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</si>
  <si>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</si>
  <si>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</si>
  <si>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</si>
  <si>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</si>
  <si>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</si>
  <si>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</si>
  <si>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</si>
  <si>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</si>
  <si>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</si>
  <si>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</si>
  <si>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</si>
  <si>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</si>
  <si>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</si>
  <si>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</si>
  <si>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</si>
  <si>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</si>
  <si>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</si>
  <si>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</si>
  <si>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</si>
  <si>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</si>
  <si>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</si>
  <si>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</si>
  <si>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</si>
  <si>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</si>
  <si>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</si>
  <si>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</si>
  <si>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</si>
  <si>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</si>
  <si>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</si>
  <si>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</si>
  <si>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</si>
  <si>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</si>
  <si>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</si>
  <si>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</si>
  <si>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</si>
  <si>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</si>
  <si>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</si>
  <si>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</si>
  <si>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</si>
  <si>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</si>
  <si>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</si>
  <si>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</si>
  <si>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</si>
  <si>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</si>
  <si>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</si>
  <si>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</si>
  <si>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</si>
  <si>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</si>
  <si>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</si>
  <si>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</si>
  <si>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</si>
  <si>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</si>
  <si>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</si>
  <si>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</si>
  <si>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</si>
  <si>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</si>
  <si>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</si>
  <si>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</si>
  <si>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</si>
  <si>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</si>
  <si>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</si>
  <si>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</si>
  <si>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</si>
  <si>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</si>
  <si>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</si>
  <si>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</si>
  <si>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</si>
  <si>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</si>
  <si>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</si>
  <si>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</si>
  <si>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</si>
  <si>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</si>
  <si>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</si>
  <si>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</si>
  <si>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</si>
  <si>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</si>
  <si>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</si>
  <si>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</si>
  <si>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</si>
  <si>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</si>
  <si>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</si>
  <si>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</si>
  <si>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</si>
  <si>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</si>
  <si>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</si>
  <si>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</si>
  <si>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</si>
  <si>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</si>
  <si>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</si>
  <si>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</si>
  <si>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</si>
  <si>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</si>
  <si>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</si>
  <si>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</si>
  <si>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</si>
  <si>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</si>
  <si>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</si>
  <si>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</si>
  <si>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</si>
  <si>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</si>
  <si>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</si>
  <si>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</si>
  <si>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</si>
  <si>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</si>
  <si>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</si>
  <si>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</si>
  <si>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</si>
  <si>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</si>
  <si>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</si>
  <si>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</si>
  <si>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</si>
  <si>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</si>
  <si>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</si>
  <si>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</si>
  <si>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</si>
  <si>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</si>
  <si>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</si>
  <si>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</si>
  <si>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</si>
  <si>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</si>
  <si>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</si>
  <si>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</si>
  <si>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</si>
  <si>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</si>
  <si>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</si>
  <si>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</si>
  <si>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</si>
  <si>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</si>
  <si>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</si>
  <si>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</si>
  <si>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</si>
  <si>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</si>
  <si>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</si>
  <si>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</si>
  <si>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</si>
  <si>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</si>
  <si>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</si>
  <si>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</si>
  <si>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</si>
  <si>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</si>
  <si>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</si>
  <si>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</si>
  <si>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</si>
  <si>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</si>
  <si>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</si>
  <si>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</si>
  <si>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</si>
  <si>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</si>
  <si>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</si>
  <si>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</si>
  <si>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</si>
  <si>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</si>
  <si>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</si>
  <si>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</si>
  <si>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</si>
  <si>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</si>
  <si>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</si>
  <si>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</si>
  <si>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</si>
  <si>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</si>
  <si>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</si>
  <si>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</si>
  <si>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</si>
  <si>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</si>
  <si>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</si>
  <si>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</si>
  <si>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</si>
  <si>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</si>
  <si>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</si>
  <si>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</si>
  <si>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</si>
  <si>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</si>
  <si>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</si>
  <si>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</si>
  <si>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</si>
  <si>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</si>
  <si>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</si>
  <si>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</si>
  <si>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</si>
  <si>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</si>
  <si>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</si>
  <si>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</si>
  <si>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</si>
  <si>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</si>
  <si>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</si>
  <si>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</si>
  <si>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</si>
  <si>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</si>
  <si>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</si>
  <si>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</si>
  <si>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</si>
  <si>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</si>
  <si>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</si>
  <si>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</si>
  <si>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</si>
  <si>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</si>
  <si>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</si>
  <si>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</si>
  <si>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</si>
  <si>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</si>
  <si>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</si>
  <si>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</si>
  <si>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</si>
  <si>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</si>
  <si>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</si>
  <si>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</si>
  <si>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</si>
  <si>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</si>
  <si>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</si>
  <si>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</si>
  <si>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</si>
  <si>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</si>
  <si>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</si>
  <si>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</si>
  <si>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</si>
  <si>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</si>
  <si>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</si>
  <si>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</si>
  <si>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</si>
  <si>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</si>
  <si>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</si>
  <si>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</si>
  <si>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</si>
  <si>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</si>
  <si>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</si>
  <si>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</si>
  <si>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</si>
  <si>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</si>
  <si>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</si>
  <si>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</si>
  <si>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</si>
  <si>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</si>
  <si>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</si>
  <si>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</si>
  <si>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</si>
  <si>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</si>
  <si>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</si>
  <si>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</si>
  <si>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</si>
  <si>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</si>
  <si>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</si>
  <si>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</si>
  <si>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</si>
  <si>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</si>
  <si>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</si>
  <si>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</si>
  <si>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</si>
  <si>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</si>
  <si>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</si>
  <si>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</si>
  <si>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</si>
  <si>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</si>
  <si>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</si>
  <si>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</si>
  <si>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</si>
  <si>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</si>
  <si>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</si>
  <si>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</si>
  <si>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</si>
  <si>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</si>
  <si>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</si>
  <si>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</si>
  <si>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</si>
  <si>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</si>
  <si>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</si>
  <si>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</si>
  <si>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</si>
  <si>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</si>
  <si>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</si>
  <si>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</si>
  <si>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</si>
  <si>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</si>
  <si>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</si>
  <si>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</si>
  <si>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</si>
  <si>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</si>
  <si>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</si>
  <si>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</si>
  <si>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</si>
  <si>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</si>
  <si>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</si>
  <si>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</si>
  <si>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</si>
  <si>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</si>
  <si>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</si>
  <si>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</si>
  <si>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</si>
  <si>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</si>
  <si>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</si>
  <si>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</si>
  <si>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</si>
  <si>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</si>
  <si>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</si>
  <si>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</si>
  <si>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</si>
  <si>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</si>
  <si>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</si>
  <si>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</si>
  <si>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</si>
  <si>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</si>
  <si>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</si>
  <si>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</si>
  <si>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</si>
  <si>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</si>
  <si>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</si>
  <si>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</si>
  <si>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</si>
  <si>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</si>
  <si>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</si>
  <si>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</si>
  <si>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</si>
  <si>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</si>
  <si>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</si>
  <si>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</si>
  <si>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</si>
  <si>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</si>
  <si>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</si>
  <si>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</si>
  <si>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</si>
  <si>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</si>
  <si>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</si>
  <si>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</si>
  <si>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</si>
  <si>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</si>
  <si>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</si>
  <si>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</si>
  <si>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</si>
  <si>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</si>
  <si>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</si>
  <si>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</si>
  <si>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</si>
  <si>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</si>
  <si>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</si>
  <si>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</si>
  <si>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</si>
  <si>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</si>
  <si>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</si>
  <si>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</si>
  <si>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</si>
  <si>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</si>
  <si>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</si>
  <si>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</si>
  <si>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</si>
  <si>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</si>
  <si>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</si>
  <si>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</si>
  <si>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</si>
  <si>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</si>
  <si>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</si>
  <si>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</si>
  <si>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</si>
  <si>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</si>
  <si>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</si>
  <si>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</si>
  <si>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</si>
  <si>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</si>
  <si>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</si>
  <si>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</si>
  <si>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</si>
  <si>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</si>
  <si>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</si>
  <si>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</si>
  <si>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</si>
  <si>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</si>
  <si>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</si>
  <si>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</si>
  <si>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</si>
  <si>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</si>
  <si>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</si>
  <si>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</si>
  <si>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</si>
  <si>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</si>
  <si>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</si>
  <si>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</si>
  <si>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</si>
  <si>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</si>
  <si>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</si>
  <si>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</si>
  <si>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</si>
  <si>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</si>
  <si>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</si>
  <si>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</si>
  <si>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</si>
  <si>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</si>
  <si>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</si>
  <si>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</si>
  <si>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</si>
  <si>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</si>
  <si>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</si>
  <si>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</si>
  <si>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</si>
  <si>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</si>
  <si>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</si>
  <si>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</si>
  <si>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</si>
  <si>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</si>
  <si>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</si>
  <si>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</si>
  <si>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</si>
  <si>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</si>
  <si>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</si>
  <si>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</si>
  <si>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</si>
  <si>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</si>
  <si>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</si>
  <si>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</si>
  <si>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</si>
  <si>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</si>
  <si>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</si>
  <si>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</si>
  <si>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</si>
  <si>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</si>
  <si>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</si>
  <si>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</si>
  <si>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</si>
  <si>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</si>
  <si>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</si>
  <si>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</si>
  <si>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</si>
  <si>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</si>
  <si>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</si>
  <si>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</si>
  <si>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</si>
  <si>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</si>
  <si>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</si>
  <si>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</si>
  <si>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</si>
  <si>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</si>
  <si>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</si>
  <si>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</si>
  <si>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</si>
  <si>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</si>
  <si>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</si>
  <si>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</si>
  <si>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</si>
  <si>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</si>
  <si>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</si>
  <si>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</si>
  <si>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</si>
  <si>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</si>
  <si>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</si>
  <si>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</si>
  <si>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</si>
  <si>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</si>
  <si>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</si>
  <si>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</si>
  <si>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</si>
  <si>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</si>
  <si>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</si>
  <si>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</si>
  <si>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</si>
  <si>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</si>
  <si>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</si>
  <si>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</si>
  <si>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</si>
  <si>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</si>
  <si>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</si>
  <si>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</si>
  <si>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</si>
  <si>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</si>
  <si>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</si>
  <si>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</si>
  <si>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</si>
  <si>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</si>
  <si>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</si>
  <si>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</si>
  <si>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</si>
  <si>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</si>
  <si>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</si>
  <si>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</si>
  <si>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</si>
  <si>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</si>
  <si>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</si>
  <si>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</si>
  <si>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</si>
  <si>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</si>
  <si>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</si>
  <si>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</si>
  <si>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</si>
  <si>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</si>
  <si>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</si>
  <si>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</si>
  <si>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</si>
  <si>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</si>
  <si>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</si>
  <si>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</si>
  <si>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</si>
  <si>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</si>
  <si>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</si>
  <si>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</si>
  <si>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</si>
  <si>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</si>
  <si>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</si>
  <si>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</si>
  <si>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</si>
  <si>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</si>
  <si>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</si>
  <si>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</si>
  <si>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</si>
  <si>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</si>
  <si>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</si>
  <si>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</si>
  <si>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</si>
  <si>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</si>
  <si>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</si>
  <si>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</si>
  <si>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</si>
  <si>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</si>
  <si>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</si>
  <si>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</si>
  <si>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</si>
  <si>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</si>
  <si>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</si>
  <si>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</si>
  <si>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</si>
  <si>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</si>
  <si>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</si>
  <si>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</si>
  <si>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</si>
  <si>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</si>
  <si>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</si>
  <si>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</si>
  <si>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</si>
  <si>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</si>
  <si>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</si>
  <si>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</si>
  <si>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</si>
  <si>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</si>
  <si>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</si>
  <si>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</si>
  <si>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</si>
  <si>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</si>
  <si>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</si>
  <si>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</si>
  <si>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</si>
  <si>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</si>
  <si>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</si>
  <si>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</si>
  <si>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</si>
  <si>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</si>
  <si>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</si>
  <si>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</si>
  <si>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</si>
  <si>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</si>
  <si>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</si>
  <si>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</si>
  <si>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</si>
  <si>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</si>
  <si>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</si>
  <si>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</si>
  <si>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</si>
  <si>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</si>
  <si>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</si>
  <si>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</si>
  <si>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</si>
  <si>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</si>
  <si>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</si>
  <si>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</si>
  <si>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</si>
  <si>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</si>
  <si>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</si>
  <si>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</si>
  <si>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</si>
  <si>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</si>
  <si>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</si>
  <si>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</si>
  <si>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</si>
  <si>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</si>
  <si>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</si>
  <si>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</si>
  <si>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</si>
  <si>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</si>
  <si>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</si>
  <si>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</si>
  <si>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</si>
  <si>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</si>
  <si>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</si>
  <si>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</si>
  <si>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</si>
  <si>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</si>
  <si>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</si>
  <si>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</si>
  <si>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</si>
  <si>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</si>
  <si>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</si>
  <si>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</si>
  <si>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</si>
  <si>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</si>
  <si>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</si>
  <si>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</si>
  <si>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</si>
  <si>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</si>
  <si>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</si>
  <si>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</si>
  <si>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</si>
  <si>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</si>
  <si>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</si>
  <si>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</si>
  <si>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</si>
  <si>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</si>
  <si>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</si>
  <si>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</si>
  <si>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</si>
  <si>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</si>
  <si>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</si>
  <si>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</si>
  <si>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</si>
  <si>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</si>
  <si>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</si>
  <si>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</si>
  <si>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</si>
  <si>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</si>
  <si>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</si>
  <si>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</si>
  <si>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</si>
  <si>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</si>
  <si>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</si>
  <si>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</si>
  <si>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</si>
  <si>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</si>
  <si>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</si>
  <si>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</si>
  <si>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</si>
  <si>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</si>
  <si>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</si>
  <si>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</si>
  <si>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</si>
  <si>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</si>
  <si>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</si>
  <si>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</si>
  <si>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</si>
  <si>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</si>
  <si>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</si>
  <si>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</si>
  <si>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</si>
  <si>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</si>
  <si>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</si>
  <si>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</si>
  <si>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</si>
  <si>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</si>
  <si>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</si>
  <si>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</si>
  <si>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</si>
  <si>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</si>
  <si>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</si>
  <si>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</si>
  <si>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</si>
  <si>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</si>
  <si>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</si>
  <si>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</si>
  <si>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</si>
  <si>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</si>
  <si>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</si>
  <si>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</si>
  <si>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</si>
  <si>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</si>
  <si>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</si>
  <si>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</si>
  <si>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</si>
  <si>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</si>
  <si>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</si>
  <si>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</si>
  <si>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</si>
  <si>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</si>
  <si>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</si>
  <si>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</si>
  <si>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</si>
  <si>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</si>
  <si>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</si>
  <si>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</si>
  <si>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</si>
  <si>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</si>
  <si>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</si>
  <si>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</si>
  <si>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</si>
  <si>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</si>
  <si>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</si>
  <si>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</si>
  <si>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</si>
  <si>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</si>
  <si>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</si>
  <si>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</si>
  <si>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</si>
  <si>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</si>
  <si>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</si>
  <si>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</si>
  <si>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</si>
  <si>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</si>
  <si>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</si>
  <si>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</si>
  <si>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</si>
  <si>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</si>
  <si>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</si>
  <si>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</si>
  <si>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</si>
  <si>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</si>
  <si>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</si>
  <si>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</si>
  <si>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</si>
  <si>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</si>
  <si>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</si>
  <si>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</si>
  <si>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</si>
  <si>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</si>
  <si>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</si>
  <si>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</si>
  <si>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</si>
  <si>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</si>
  <si>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</si>
  <si>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</si>
  <si>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</si>
  <si>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</si>
  <si>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</si>
  <si>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</si>
  <si>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</si>
  <si>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</si>
  <si>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</si>
  <si>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</si>
  <si>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</si>
  <si>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</si>
  <si>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</si>
  <si>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</si>
  <si>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</si>
  <si>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</si>
  <si>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</si>
  <si>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</si>
  <si>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</si>
  <si>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</si>
  <si>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</si>
  <si>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</si>
  <si>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</si>
  <si>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</si>
  <si>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</si>
  <si>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</si>
  <si>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</si>
  <si>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</si>
  <si>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</si>
  <si>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</si>
  <si>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</si>
  <si>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</si>
  <si>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</si>
  <si>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</si>
  <si>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</si>
  <si>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</si>
  <si>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</si>
  <si>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</si>
  <si>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</si>
  <si>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</si>
  <si>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</si>
  <si>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</si>
  <si>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</si>
  <si>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</si>
  <si>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</si>
  <si>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</si>
  <si>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</si>
  <si>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</si>
  <si>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</si>
  <si>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</si>
  <si>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</si>
  <si>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</si>
  <si>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</si>
  <si>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</si>
  <si>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</si>
  <si>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</si>
  <si>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</si>
  <si>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</si>
  <si>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</si>
  <si>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</si>
  <si>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</si>
  <si>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</si>
  <si>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</si>
  <si>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</si>
  <si>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</si>
  <si>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</si>
  <si>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</si>
  <si>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</si>
  <si>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</si>
  <si>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</si>
  <si>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</si>
  <si>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</si>
  <si>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</si>
  <si>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</si>
  <si>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</si>
  <si>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</si>
  <si>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</si>
  <si>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</si>
  <si>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</si>
  <si>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</si>
  <si>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</si>
  <si>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</si>
  <si>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</si>
  <si>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</si>
  <si>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</si>
  <si>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</si>
  <si>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</si>
  <si>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</si>
  <si>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</si>
  <si>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</si>
  <si>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</si>
  <si>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</si>
  <si>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</si>
  <si>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</si>
  <si>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</si>
  <si>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</si>
  <si>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</si>
  <si>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</si>
  <si>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</si>
  <si>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</si>
  <si>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</si>
  <si>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</si>
  <si>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</si>
  <si>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</si>
  <si>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</si>
  <si>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</si>
  <si>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</si>
  <si>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</si>
  <si>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</si>
  <si>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</si>
  <si>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</si>
  <si>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</si>
  <si>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</si>
  <si>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</si>
  <si>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</si>
  <si>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</si>
  <si>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</si>
  <si>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</si>
  <si>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</si>
  <si>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</si>
  <si>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</si>
  <si>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</si>
  <si>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</si>
  <si>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</si>
  <si>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</si>
  <si>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</si>
  <si>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</si>
  <si>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</si>
  <si>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</si>
  <si>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</si>
  <si>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</si>
  <si>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</si>
  <si>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</si>
  <si>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</si>
  <si>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</si>
  <si>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</si>
  <si>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</si>
  <si>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</si>
  <si>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</si>
  <si>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</si>
  <si>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</si>
  <si>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</si>
  <si>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</si>
  <si>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</si>
  <si>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</si>
  <si>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</si>
  <si>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</si>
  <si>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</si>
  <si>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</si>
  <si>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</si>
  <si>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</si>
  <si>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</si>
  <si>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</si>
  <si>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</si>
  <si>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</si>
  <si>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</si>
  <si>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</si>
  <si>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</si>
  <si>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</si>
  <si>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</si>
  <si>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</si>
  <si>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</si>
  <si>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</si>
  <si>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</si>
  <si>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</si>
  <si>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</si>
  <si>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</si>
  <si>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</si>
  <si>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</si>
  <si>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</si>
  <si>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</si>
  <si>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</si>
  <si>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</si>
  <si>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</si>
  <si>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</si>
  <si>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</si>
  <si>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</si>
  <si>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</si>
  <si>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</si>
  <si>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</si>
  <si>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</si>
  <si>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</si>
  <si>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</si>
  <si>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</si>
  <si>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</si>
  <si>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</si>
  <si>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</si>
  <si>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</si>
  <si>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</si>
  <si>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</si>
  <si>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</si>
  <si>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</si>
  <si>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</si>
  <si>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</si>
  <si>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</si>
  <si>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</si>
  <si>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</si>
  <si>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</si>
  <si>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</si>
  <si>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</si>
  <si>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</si>
  <si>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</si>
  <si>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</si>
  <si>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</si>
  <si>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</si>
  <si>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</si>
  <si>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</si>
  <si>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</si>
  <si>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</si>
  <si>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</si>
  <si>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</si>
  <si>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</si>
  <si>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</si>
  <si>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</si>
  <si>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</si>
  <si>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</si>
  <si>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</si>
  <si>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</si>
  <si>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</si>
  <si>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</si>
  <si>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</si>
  <si>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</si>
  <si>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</si>
  <si>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</si>
  <si>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</si>
  <si>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</si>
  <si>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</si>
  <si>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</si>
  <si>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</si>
  <si>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</si>
  <si>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</si>
  <si>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</si>
  <si>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</si>
  <si>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</si>
  <si>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</si>
  <si>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</si>
  <si>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</si>
  <si>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</si>
  <si>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</si>
  <si>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</si>
  <si>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</si>
  <si>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</si>
  <si>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</si>
  <si>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</si>
  <si>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</si>
  <si>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</si>
  <si>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</si>
  <si>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</si>
  <si>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</si>
  <si>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</si>
  <si>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</si>
  <si>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</si>
  <si>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</si>
  <si>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</si>
  <si>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</si>
  <si>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</si>
  <si>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</si>
  <si>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</si>
  <si>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</si>
  <si>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</si>
  <si>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</si>
  <si>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</si>
  <si>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</si>
  <si>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</si>
  <si>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</si>
  <si>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</si>
  <si>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</si>
  <si>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</si>
  <si>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</si>
  <si>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</si>
  <si>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</si>
  <si>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</si>
  <si>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</si>
  <si>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</si>
  <si>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</si>
  <si>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</si>
  <si>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</si>
  <si>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</si>
  <si>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</si>
  <si>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</si>
  <si>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</si>
  <si>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</si>
  <si>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</si>
  <si>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</si>
  <si>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</si>
  <si>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</si>
  <si>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</si>
  <si>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</si>
  <si>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</si>
  <si>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</si>
  <si>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</si>
  <si>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</si>
  <si>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</si>
  <si>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</si>
  <si>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</si>
  <si>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</si>
  <si>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</si>
  <si>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</si>
  <si>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</si>
  <si>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</si>
  <si>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</si>
  <si>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</si>
  <si>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</si>
  <si>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</si>
  <si>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</si>
  <si>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</si>
  <si>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</si>
  <si>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</si>
  <si>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</si>
  <si>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</si>
  <si>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</si>
  <si>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</si>
  <si>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</si>
  <si>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</si>
  <si>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</si>
  <si>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</si>
  <si>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</si>
  <si>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</si>
  <si>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</si>
  <si>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</si>
  <si>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</si>
  <si>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</si>
  <si>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</si>
  <si>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</si>
  <si>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</si>
  <si>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</si>
  <si>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</si>
  <si>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</si>
  <si>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</si>
  <si>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</si>
  <si>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</si>
  <si>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</si>
  <si>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</si>
  <si>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</si>
  <si>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</si>
  <si>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</si>
  <si>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</si>
  <si>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</si>
  <si>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</si>
  <si>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</si>
  <si>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</si>
  <si>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</si>
  <si>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</si>
  <si>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</si>
  <si>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</si>
  <si>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</si>
  <si>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</si>
  <si>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</si>
  <si>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</si>
  <si>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</si>
  <si>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</si>
  <si>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</si>
  <si>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</si>
  <si>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</si>
  <si>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</si>
  <si>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</si>
  <si>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</si>
  <si>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</si>
  <si>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</si>
  <si>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</si>
  <si>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</si>
  <si>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</si>
  <si>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</si>
  <si>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</si>
  <si>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</si>
  <si>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</si>
  <si>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</si>
  <si>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</si>
  <si>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</si>
  <si>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</si>
  <si>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</si>
  <si>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</si>
  <si>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</si>
  <si>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</si>
  <si>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</si>
  <si>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</si>
  <si>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</si>
  <si>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</si>
  <si>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</si>
  <si>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</si>
  <si>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</si>
  <si>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</si>
  <si>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</si>
  <si>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</si>
  <si>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</si>
  <si>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</si>
  <si>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</si>
  <si>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</si>
  <si>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</si>
  <si>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</si>
  <si>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</si>
  <si>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</si>
  <si>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</si>
  <si>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</si>
  <si>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</si>
  <si>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</si>
  <si>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</si>
  <si>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</si>
  <si>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</si>
  <si>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</si>
  <si>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</si>
  <si>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</si>
  <si>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</si>
  <si>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</si>
  <si>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</si>
  <si>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</si>
  <si>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</si>
  <si>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</si>
  <si>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</si>
  <si>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</si>
  <si>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</si>
  <si>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</si>
  <si>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</si>
  <si>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</si>
  <si>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</si>
  <si>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</si>
  <si>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</si>
  <si>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</si>
  <si>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</si>
  <si>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</si>
  <si>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</si>
  <si>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</si>
  <si>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</si>
  <si>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</si>
  <si>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</si>
  <si>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</si>
  <si>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</si>
  <si>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</si>
  <si>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</si>
  <si>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</si>
  <si>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</si>
  <si>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</si>
  <si>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</si>
  <si>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</si>
  <si>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</si>
  <si>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</si>
  <si>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</si>
  <si>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</si>
  <si>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</si>
  <si>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</si>
  <si>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</si>
  <si>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</si>
  <si>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</si>
  <si>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</si>
  <si>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</si>
  <si>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</si>
  <si>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</si>
  <si>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</si>
  <si>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</si>
  <si>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</si>
  <si>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</si>
  <si>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</si>
  <si>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</si>
  <si>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</si>
  <si>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</si>
  <si>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</si>
  <si>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</si>
  <si>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</si>
  <si>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</si>
  <si>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</si>
  <si>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</si>
  <si>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</si>
  <si>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</si>
  <si>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</si>
  <si>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</si>
  <si>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</si>
  <si>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</si>
  <si>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</si>
  <si>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</si>
  <si>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</si>
  <si>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</si>
  <si>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</si>
  <si>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</si>
  <si>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</si>
  <si>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</si>
  <si>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</si>
  <si>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</si>
  <si>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</si>
  <si>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</si>
  <si>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</si>
  <si>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</si>
  <si>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</si>
  <si>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</si>
  <si>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</si>
  <si>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</si>
  <si>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</si>
  <si>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</si>
  <si>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</si>
  <si>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</si>
  <si>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</si>
  <si>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</si>
  <si>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</si>
  <si>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</si>
  <si>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</si>
  <si>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</si>
  <si>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</si>
  <si>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</si>
  <si>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</si>
  <si>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</si>
  <si>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</si>
  <si>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</si>
  <si>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</si>
  <si>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</si>
  <si>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</si>
  <si>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</si>
  <si>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</si>
  <si>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</si>
  <si>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</si>
  <si>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</si>
  <si>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</si>
  <si>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</si>
  <si>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</si>
  <si>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</si>
  <si>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</si>
  <si>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</si>
  <si>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</si>
  <si>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</si>
  <si>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</si>
  <si>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</si>
  <si>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</si>
  <si>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</si>
  <si>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</si>
  <si>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</si>
  <si>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</si>
  <si>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</si>
  <si>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</si>
  <si>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</si>
  <si>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</si>
  <si>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</si>
  <si>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</si>
  <si>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</si>
  <si>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</si>
  <si>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</si>
  <si>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</si>
  <si>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</si>
  <si>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</si>
  <si>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</si>
  <si>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</si>
  <si>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</si>
  <si>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</si>
  <si>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</si>
  <si>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</si>
  <si>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</si>
  <si>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</si>
  <si>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</si>
  <si>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</si>
  <si>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</si>
  <si>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</si>
  <si>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</si>
  <si>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</si>
  <si>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</si>
  <si>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</si>
  <si>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</si>
  <si>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</si>
  <si>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</si>
  <si>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</si>
  <si>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</si>
  <si>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</si>
  <si>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</si>
  <si>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</si>
  <si>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</si>
  <si>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</si>
  <si>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</si>
  <si>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</si>
  <si>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</si>
  <si>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</si>
  <si>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</si>
  <si>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</si>
  <si>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</si>
  <si>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</si>
  <si>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</si>
  <si>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</si>
  <si>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</si>
  <si>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</si>
  <si>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</si>
  <si>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</si>
  <si>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</si>
  <si>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</si>
  <si>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</si>
  <si>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</si>
  <si>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</si>
  <si>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</si>
  <si>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</si>
  <si>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</si>
  <si>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</si>
  <si>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</si>
  <si>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</si>
  <si>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</si>
  <si>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</si>
  <si>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</si>
  <si>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</si>
  <si>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</si>
  <si>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</si>
  <si>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</si>
  <si>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</si>
  <si>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</si>
  <si>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</si>
  <si>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</si>
  <si>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</si>
  <si>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</si>
  <si>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</si>
  <si>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</si>
  <si>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</si>
  <si>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</si>
  <si>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</si>
  <si>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</si>
  <si>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</si>
  <si>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</si>
  <si>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</si>
  <si>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</si>
  <si>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</si>
  <si>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</si>
  <si>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</si>
  <si>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</si>
  <si>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</si>
  <si>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</si>
  <si>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</si>
  <si>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</si>
  <si>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</si>
  <si>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</si>
  <si>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</si>
  <si>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</si>
  <si>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</si>
  <si>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</si>
  <si>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</si>
  <si>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</si>
  <si>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</si>
  <si>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</si>
  <si>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</si>
  <si>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</si>
  <si>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</si>
  <si>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</si>
  <si>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</si>
  <si>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</si>
  <si>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</si>
  <si>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</si>
  <si>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</si>
  <si>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</si>
  <si>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</si>
  <si>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</si>
  <si>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</si>
  <si>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</si>
  <si>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</si>
  <si>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</si>
  <si>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</si>
  <si>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</si>
  <si>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</si>
  <si>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</si>
  <si>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</si>
  <si>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</si>
  <si>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</si>
  <si>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</si>
  <si>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</si>
  <si>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</si>
  <si>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</si>
  <si>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</si>
  <si>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</si>
  <si>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</si>
  <si>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</si>
  <si>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</si>
  <si>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</si>
  <si>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</si>
  <si>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</si>
  <si>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</si>
  <si>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</si>
  <si>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</si>
  <si>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</si>
  <si>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</si>
  <si>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</si>
  <si>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</si>
  <si>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</si>
  <si>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</si>
  <si>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</si>
  <si>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</si>
  <si>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</si>
  <si>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</si>
  <si>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</si>
  <si>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</si>
  <si>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</si>
  <si>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</si>
  <si>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</si>
  <si>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</si>
  <si>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</si>
  <si>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</si>
  <si>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</si>
  <si>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</si>
  <si>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</si>
  <si>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</si>
  <si>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</si>
  <si>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</si>
  <si>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</si>
  <si>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</si>
  <si>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</si>
  <si>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</si>
  <si>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</si>
  <si>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</si>
  <si>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</si>
  <si>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</si>
  <si>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</si>
  <si>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</si>
  <si>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</si>
  <si>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</si>
  <si>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</si>
  <si>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</si>
  <si>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</si>
  <si>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</si>
  <si>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</si>
  <si>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</si>
  <si>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</si>
  <si>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</si>
  <si>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</si>
  <si>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</si>
  <si>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</si>
  <si>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</si>
  <si>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</si>
  <si>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</si>
  <si>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</si>
  <si>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</si>
  <si>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</si>
  <si>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</si>
  <si>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</si>
  <si>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</si>
  <si>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</si>
  <si>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</si>
  <si>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</si>
  <si>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</si>
  <si>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</si>
  <si>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</si>
  <si>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</si>
  <si>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</si>
  <si>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</si>
  <si>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</si>
  <si>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</si>
  <si>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</si>
  <si>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</si>
  <si>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</si>
  <si>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</si>
  <si>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</si>
  <si>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</si>
  <si>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</si>
  <si>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</si>
  <si>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</si>
  <si>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</si>
  <si>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</si>
  <si>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</si>
  <si>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</si>
  <si>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</si>
  <si>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</si>
  <si>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</si>
  <si>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</si>
  <si>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</si>
  <si>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</si>
  <si>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</si>
  <si>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</si>
  <si>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</si>
  <si>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</si>
  <si>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</si>
  <si>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</si>
  <si>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</si>
  <si>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</si>
  <si>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</si>
  <si>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</si>
  <si>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</si>
  <si>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</si>
  <si>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</si>
  <si>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</si>
  <si>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</si>
  <si>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</si>
  <si>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</si>
  <si>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</si>
  <si>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</si>
  <si>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</si>
  <si>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</si>
  <si>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</si>
  <si>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</si>
  <si>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</si>
  <si>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</si>
  <si>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</si>
  <si>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</si>
  <si>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</si>
  <si>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</si>
  <si>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</si>
  <si>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</si>
  <si>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</si>
  <si>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</si>
  <si>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</si>
  <si>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</si>
  <si>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</si>
  <si>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</si>
  <si>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</si>
  <si>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</si>
  <si>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</si>
  <si>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</si>
  <si>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</si>
  <si>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</si>
  <si>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</si>
  <si>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</si>
  <si>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</si>
  <si>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</si>
  <si>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</si>
  <si>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</si>
  <si>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</si>
  <si>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</si>
  <si>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</si>
  <si>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</si>
  <si>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</si>
  <si>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</si>
  <si>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</si>
  <si>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</si>
  <si>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</si>
  <si>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</si>
  <si>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</si>
  <si>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</si>
  <si>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</si>
  <si>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</si>
  <si>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</si>
  <si>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</si>
  <si>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</si>
  <si>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</si>
  <si>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</si>
  <si>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</si>
  <si>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</si>
  <si>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</si>
  <si>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</si>
  <si>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</si>
  <si>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</si>
  <si>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</si>
  <si>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</si>
  <si>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</si>
  <si>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</si>
  <si>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</si>
  <si>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</si>
  <si>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</si>
  <si>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</si>
  <si>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</si>
  <si>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</si>
  <si>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</si>
  <si>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</si>
  <si>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</si>
  <si>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</si>
  <si>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</si>
  <si>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</si>
  <si>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</si>
  <si>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</si>
  <si>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</si>
  <si>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</si>
  <si>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</si>
  <si>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</si>
  <si>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</si>
  <si>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</si>
  <si>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</si>
  <si>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</si>
  <si>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</si>
  <si>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</si>
  <si>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</si>
  <si>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</si>
  <si>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</si>
  <si>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</si>
  <si>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</si>
  <si>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</si>
  <si>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</si>
  <si>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</si>
  <si>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</si>
  <si>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</si>
  <si>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</si>
  <si>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</si>
  <si>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</si>
  <si>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</si>
  <si>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</si>
  <si>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</si>
  <si>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</si>
  <si>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</si>
  <si>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</si>
  <si>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</si>
  <si>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</si>
  <si>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</si>
  <si>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</si>
  <si>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</si>
  <si>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</si>
  <si>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</si>
  <si>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</si>
  <si>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</si>
  <si>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</si>
  <si>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</si>
  <si>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</si>
  <si>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</si>
  <si>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</si>
  <si>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</si>
  <si>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</si>
  <si>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</si>
  <si>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</si>
  <si>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</si>
  <si>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</si>
  <si>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</si>
  <si>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</si>
  <si>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</si>
  <si>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</si>
  <si>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</si>
  <si>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</si>
  <si>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</si>
  <si>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</si>
  <si>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</si>
  <si>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</si>
  <si>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</si>
  <si>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</si>
  <si>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</si>
  <si>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</si>
  <si>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</si>
  <si>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</si>
  <si>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</si>
  <si>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</si>
  <si>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</si>
  <si>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</si>
  <si>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</si>
  <si>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</si>
  <si>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</si>
  <si>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</si>
  <si>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</si>
  <si>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</si>
  <si>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</si>
  <si>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</si>
  <si>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</si>
  <si>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</si>
  <si>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</si>
  <si>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</si>
  <si>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</si>
  <si>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</si>
  <si>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</si>
  <si>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</si>
  <si>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</si>
  <si>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</si>
  <si>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</si>
  <si>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</si>
  <si>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</si>
  <si>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</si>
  <si>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</si>
  <si>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</si>
  <si>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</si>
  <si>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</si>
  <si>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</si>
  <si>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</si>
  <si>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</si>
  <si>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</si>
  <si>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</si>
  <si>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</si>
  <si>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</si>
  <si>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</si>
  <si>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</si>
  <si>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</si>
  <si>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</si>
  <si>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</si>
  <si>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</si>
  <si>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</si>
  <si>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</si>
  <si>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</si>
  <si>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</si>
  <si>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</si>
  <si>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</si>
  <si>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</si>
  <si>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</si>
  <si>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</si>
  <si>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</si>
  <si>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</si>
  <si>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</si>
  <si>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</si>
  <si>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</si>
  <si>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</si>
  <si>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</si>
  <si>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</si>
  <si>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</si>
  <si>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</si>
  <si>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</si>
  <si>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</si>
  <si>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</si>
  <si>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</si>
  <si>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</si>
  <si>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</si>
  <si>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</si>
  <si>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</si>
  <si>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</si>
  <si>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</si>
  <si>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</si>
  <si>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</si>
  <si>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</si>
  <si>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</si>
  <si>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</si>
  <si>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</si>
  <si>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</si>
  <si>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</si>
  <si>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</si>
  <si>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</si>
  <si>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</si>
  <si>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</si>
  <si>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</si>
  <si>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</si>
  <si>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</si>
  <si>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</si>
  <si>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</si>
  <si>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</si>
  <si>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</si>
  <si>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</si>
  <si>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</si>
  <si>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</si>
  <si>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</si>
  <si>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</si>
  <si>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</si>
  <si>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</si>
  <si>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</si>
  <si>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</si>
  <si>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</si>
  <si>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</si>
  <si>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</si>
  <si>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</si>
  <si>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</si>
  <si>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</si>
  <si>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</si>
  <si>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</si>
  <si>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</si>
  <si>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</si>
  <si>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</si>
  <si>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</si>
  <si>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</si>
  <si>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</si>
  <si>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</si>
  <si>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</si>
  <si>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</si>
  <si>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</si>
  <si>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</si>
  <si>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</si>
  <si>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</si>
  <si>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</si>
  <si>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</si>
  <si>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</si>
  <si>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</si>
  <si>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</si>
  <si>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</si>
  <si>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</si>
  <si>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</si>
  <si>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</si>
  <si>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</si>
  <si>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</si>
  <si>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</si>
  <si>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</si>
  <si>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</si>
  <si>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</si>
  <si>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</si>
  <si>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</si>
  <si>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</si>
  <si>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</si>
  <si>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</si>
  <si>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</si>
  <si>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</si>
  <si>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</si>
  <si>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</si>
  <si>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</si>
  <si>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</si>
  <si>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</si>
  <si>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</si>
  <si>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</si>
  <si>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</si>
  <si>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</si>
  <si>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</si>
  <si>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</si>
  <si>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</si>
  <si>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</si>
  <si>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</si>
  <si>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</si>
  <si>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</si>
  <si>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</si>
  <si>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</si>
  <si>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</si>
  <si>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</si>
  <si>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</si>
  <si>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</si>
  <si>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</si>
  <si>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</si>
  <si>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</si>
  <si>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</si>
  <si>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</si>
  <si>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</si>
  <si>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</si>
  <si>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</si>
  <si>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</si>
  <si>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</si>
  <si>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</si>
  <si>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</si>
  <si>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</si>
  <si>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</si>
  <si>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</si>
  <si>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</si>
  <si>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</si>
  <si>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</si>
  <si>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</si>
  <si>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</si>
  <si>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</si>
  <si>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</si>
  <si>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</si>
  <si>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</si>
  <si>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</si>
  <si>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</si>
  <si>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</si>
  <si>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</si>
  <si>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</si>
  <si>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</si>
  <si>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</si>
  <si>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</si>
  <si>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</si>
  <si>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</si>
  <si>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</si>
  <si>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</si>
  <si>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</si>
  <si>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</si>
  <si>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</si>
  <si>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</si>
  <si>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</si>
  <si>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</si>
  <si>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</si>
  <si>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</si>
  <si>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</si>
  <si>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</si>
  <si>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</si>
  <si>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</si>
  <si>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</si>
  <si>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</si>
  <si>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</si>
  <si>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</si>
  <si>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</si>
  <si>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</si>
  <si>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</si>
  <si>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</si>
  <si>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</si>
  <si>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</si>
  <si>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</si>
  <si>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</si>
  <si>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</si>
  <si>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</si>
  <si>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</si>
  <si>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</si>
  <si>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</si>
  <si>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</si>
  <si>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</si>
  <si>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</si>
  <si>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</si>
  <si>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</si>
  <si>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</si>
  <si>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</si>
  <si>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</si>
  <si>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</si>
  <si>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</si>
  <si>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</si>
  <si>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</si>
  <si>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</si>
  <si>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</si>
  <si>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</si>
  <si>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</si>
  <si>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</si>
  <si>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</si>
  <si>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</si>
  <si>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</si>
  <si>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</si>
  <si>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</si>
  <si>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</si>
  <si>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</si>
  <si>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</si>
  <si>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</si>
  <si>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</si>
  <si>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</si>
  <si>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</si>
  <si>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</si>
  <si>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</si>
  <si>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</si>
  <si>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</si>
  <si>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</si>
  <si>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</si>
  <si>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</si>
  <si>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</si>
  <si>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</si>
  <si>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</si>
  <si>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</si>
  <si>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</si>
  <si>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</si>
  <si>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</si>
  <si>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</si>
  <si>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</si>
  <si>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</si>
  <si>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</si>
  <si>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</si>
  <si>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</si>
  <si>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</si>
  <si>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</si>
  <si>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</si>
  <si>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</si>
  <si>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</si>
  <si>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</si>
  <si>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</si>
  <si>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</si>
  <si>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</si>
  <si>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</si>
  <si>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</si>
  <si>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</si>
  <si>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</si>
  <si>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</si>
  <si>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</si>
  <si>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</si>
  <si>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</si>
  <si>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</si>
  <si>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</si>
  <si>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</si>
  <si>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</si>
  <si>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</si>
  <si>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</si>
  <si>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</si>
  <si>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</si>
  <si>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</si>
  <si>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</si>
  <si>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</si>
  <si>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</si>
  <si>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</si>
  <si>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</si>
  <si>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</si>
  <si>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</si>
  <si>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</si>
  <si>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</si>
  <si>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</si>
  <si>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</si>
  <si>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</si>
  <si>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</si>
  <si>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</si>
  <si>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</si>
  <si>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</si>
  <si>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</si>
  <si>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</si>
  <si>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</si>
  <si>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</si>
  <si>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</si>
  <si>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</si>
  <si>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</si>
  <si>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</si>
  <si>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</si>
  <si>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</si>
  <si>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</si>
  <si>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</si>
  <si>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</si>
  <si>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</si>
  <si>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</si>
  <si>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</si>
  <si>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</si>
  <si>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</si>
  <si>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</si>
  <si>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</si>
  <si>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</si>
  <si>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</si>
  <si>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</si>
  <si>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</si>
  <si>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</si>
  <si>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</si>
  <si>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</si>
  <si>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</si>
  <si>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</si>
  <si>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</si>
  <si>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</si>
  <si>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</si>
  <si>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</si>
  <si>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</si>
  <si>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</si>
  <si>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</si>
  <si>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</si>
  <si>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</si>
  <si>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</si>
  <si>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</si>
  <si>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</si>
  <si>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</si>
  <si>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</si>
  <si>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</si>
  <si>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</si>
  <si>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</si>
  <si>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</si>
  <si>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</si>
  <si>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</si>
  <si>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</si>
  <si>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</si>
  <si>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</si>
  <si>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</si>
  <si>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</si>
  <si>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</si>
  <si>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</si>
  <si>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</si>
  <si>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</si>
  <si>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</si>
  <si>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</si>
  <si>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</si>
  <si>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</si>
  <si>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</si>
  <si>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</si>
  <si>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</si>
  <si>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</si>
  <si>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</si>
  <si>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</si>
  <si>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</si>
  <si>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</si>
  <si>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</si>
  <si>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</si>
  <si>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</si>
  <si>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</si>
  <si>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</si>
  <si>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</si>
  <si>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</si>
  <si>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</si>
  <si>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</si>
  <si>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</si>
  <si>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</si>
  <si>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</si>
  <si>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</si>
  <si>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</si>
  <si>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</si>
  <si>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</si>
  <si>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</si>
  <si>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</si>
  <si>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</si>
  <si>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</si>
  <si>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</si>
  <si>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</si>
  <si>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</si>
  <si>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</si>
  <si>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</si>
  <si>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</si>
  <si>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</si>
  <si>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</si>
  <si>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</si>
  <si>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</si>
  <si>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</si>
  <si>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</si>
  <si>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</si>
  <si>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</si>
  <si>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</si>
  <si>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</si>
  <si>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</si>
  <si>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</si>
  <si>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</si>
  <si>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</si>
  <si>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</si>
  <si>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</si>
  <si>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</si>
  <si>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</si>
  <si>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</si>
  <si>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</si>
  <si>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</si>
  <si>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</si>
  <si>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</si>
  <si>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</si>
  <si>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</si>
  <si>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</si>
  <si>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</si>
  <si>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</si>
  <si>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</si>
  <si>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</si>
  <si>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</si>
  <si>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</si>
  <si>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</si>
  <si>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</si>
  <si>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</si>
  <si>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</si>
  <si>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</si>
  <si>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</si>
  <si>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</si>
  <si>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</si>
  <si>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</si>
  <si>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</si>
  <si>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</si>
  <si>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</si>
  <si>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</si>
  <si>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</si>
  <si>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</si>
  <si>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</si>
  <si>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</si>
  <si>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</si>
  <si>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</si>
  <si>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</si>
  <si>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</si>
  <si>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</si>
  <si>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</si>
  <si>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</si>
  <si>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</si>
  <si>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</si>
  <si>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</si>
  <si>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</si>
  <si>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</si>
  <si>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</si>
  <si>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</si>
  <si>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</si>
  <si>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</si>
  <si>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</si>
  <si>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</si>
  <si>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</si>
  <si>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</si>
  <si>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</si>
  <si>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</si>
  <si>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</si>
  <si>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</si>
  <si>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</si>
  <si>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</si>
  <si>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</si>
  <si>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</si>
  <si>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</si>
  <si>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</si>
  <si>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</si>
  <si>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</si>
  <si>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</si>
  <si>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</si>
  <si>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</si>
  <si>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</si>
  <si>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</si>
  <si>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</si>
  <si>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</si>
  <si>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</si>
  <si>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</si>
  <si>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</si>
  <si>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</si>
  <si>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</si>
  <si>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</si>
  <si>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</si>
  <si>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</si>
  <si>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</si>
  <si>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</si>
  <si>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</si>
  <si>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</si>
  <si>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</si>
  <si>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</si>
  <si>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</si>
  <si>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</si>
  <si>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</si>
  <si>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</si>
  <si>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</si>
  <si>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</si>
  <si>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</si>
  <si>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</si>
  <si>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</si>
  <si>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</si>
  <si>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</si>
  <si>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</si>
  <si>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</si>
  <si>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</si>
  <si>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</si>
  <si>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</si>
  <si>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</si>
  <si>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</si>
  <si>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</si>
  <si>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</si>
  <si>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</si>
  <si>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</si>
  <si>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</si>
  <si>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</si>
  <si>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</si>
  <si>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</si>
  <si>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</si>
  <si>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</si>
  <si>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</si>
  <si>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</si>
  <si>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</si>
  <si>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</si>
  <si>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</si>
  <si>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</si>
  <si>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</si>
  <si>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</si>
  <si>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</si>
  <si>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</si>
  <si>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</si>
  <si>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</si>
  <si>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</si>
  <si>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</si>
  <si>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</si>
  <si>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</si>
  <si>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</si>
  <si>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</si>
  <si>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</si>
  <si>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</si>
  <si>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</si>
  <si>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</si>
  <si>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</si>
  <si>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</si>
  <si>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</si>
  <si>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</si>
  <si>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</si>
  <si>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</si>
  <si>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</si>
  <si>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</si>
  <si>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</si>
  <si>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</si>
  <si>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</si>
  <si>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</si>
  <si>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</si>
  <si>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</si>
  <si>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</si>
  <si>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</si>
  <si>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</si>
  <si>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</si>
  <si>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</si>
  <si>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</si>
  <si>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</si>
  <si>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</si>
  <si>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</si>
  <si>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</si>
  <si>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</si>
  <si>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</si>
  <si>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</si>
  <si>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</si>
  <si>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</si>
  <si>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</si>
  <si>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</si>
  <si>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</si>
  <si>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</si>
  <si>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</si>
  <si>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</si>
  <si>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</si>
  <si>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</si>
  <si>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</si>
  <si>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</si>
  <si>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</si>
  <si>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</si>
  <si>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</si>
  <si>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</si>
  <si>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</si>
  <si>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</si>
  <si>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</si>
  <si>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</si>
  <si>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</si>
  <si>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</si>
  <si>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</si>
  <si>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</si>
  <si>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</si>
  <si>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</si>
  <si>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</si>
  <si>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</si>
  <si>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</si>
  <si>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</si>
  <si>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</si>
  <si>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</si>
  <si>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</si>
  <si>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</si>
  <si>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</si>
  <si>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</si>
  <si>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</si>
  <si>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</si>
  <si>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</si>
  <si>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</si>
  <si>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</si>
  <si>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</si>
  <si>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</si>
  <si>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</si>
  <si>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</si>
  <si>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</si>
  <si>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</si>
  <si>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</si>
  <si>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</si>
  <si>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</si>
  <si>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</si>
  <si>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</si>
  <si>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</si>
  <si>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</si>
  <si>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</si>
  <si>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</si>
  <si>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</si>
  <si>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</si>
  <si>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</si>
  <si>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</si>
  <si>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</si>
  <si>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</si>
  <si>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</si>
  <si>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</si>
  <si>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</si>
  <si>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</si>
  <si>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</si>
  <si>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</si>
  <si>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</si>
  <si>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</si>
  <si>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</si>
  <si>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</si>
  <si>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</si>
  <si>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</si>
  <si>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</si>
  <si>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</si>
  <si>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</si>
  <si>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</si>
  <si>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</si>
  <si>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</si>
  <si>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</si>
  <si>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</si>
  <si>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</si>
  <si>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</si>
  <si>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</si>
  <si>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</si>
  <si>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</si>
  <si>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</si>
  <si>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</si>
  <si>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</si>
  <si>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</si>
  <si>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</si>
  <si>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</si>
  <si>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</si>
  <si>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</si>
  <si>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</si>
  <si>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</si>
  <si>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</si>
  <si>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</si>
  <si>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</si>
  <si>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</si>
  <si>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</si>
  <si>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</si>
  <si>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</si>
  <si>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</si>
  <si>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</si>
  <si>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</si>
  <si>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</si>
  <si>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</si>
  <si>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</si>
  <si>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</si>
  <si>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</si>
  <si>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</si>
  <si>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</si>
  <si>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</si>
  <si>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</si>
  <si>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</si>
  <si>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</si>
  <si>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</si>
  <si>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</si>
  <si>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</si>
  <si>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</si>
  <si>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</si>
  <si>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</si>
  <si>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</si>
  <si>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</si>
  <si>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</si>
  <si>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</si>
  <si>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</si>
  <si>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</si>
  <si>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</si>
  <si>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</si>
  <si>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</si>
  <si>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</si>
  <si>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</si>
  <si>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</si>
  <si>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</si>
  <si>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</si>
  <si>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</si>
  <si>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</si>
  <si>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</si>
  <si>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</si>
  <si>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</si>
  <si>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</si>
  <si>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</si>
  <si>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</si>
  <si>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</si>
  <si>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</si>
  <si>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</si>
  <si>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</si>
  <si>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</si>
  <si>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</si>
  <si>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</si>
  <si>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</si>
  <si>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</si>
  <si>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</si>
  <si>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</si>
  <si>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</si>
  <si>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</si>
  <si>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</si>
  <si>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</si>
  <si>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</si>
  <si>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</si>
  <si>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</si>
  <si>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</si>
  <si>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</si>
  <si>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</si>
  <si>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</si>
  <si>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</si>
  <si>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</si>
  <si>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</si>
  <si>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</si>
  <si>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</si>
  <si>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</si>
  <si>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</si>
  <si>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</si>
  <si>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</si>
  <si>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</si>
  <si>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</si>
  <si>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</si>
  <si>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</si>
  <si>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</si>
  <si>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</si>
  <si>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</si>
  <si>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</si>
  <si>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</si>
  <si>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</si>
  <si>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</si>
  <si>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</si>
  <si>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</si>
  <si>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</si>
  <si>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</si>
  <si>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</si>
  <si>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</si>
  <si>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</si>
  <si>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</si>
  <si>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</si>
  <si>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</si>
  <si>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</si>
  <si>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</si>
  <si>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</si>
  <si>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</si>
  <si>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</si>
  <si>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</si>
  <si>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</si>
  <si>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</si>
  <si>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</si>
  <si>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</si>
  <si>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</si>
  <si>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</si>
  <si>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</si>
  <si>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</si>
  <si>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</si>
  <si>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</si>
  <si>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</si>
  <si>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</si>
  <si>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</si>
  <si>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</si>
  <si>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</si>
  <si>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</si>
  <si>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</si>
  <si>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</si>
  <si>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</si>
  <si>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</si>
  <si>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</si>
  <si>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</si>
  <si>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</si>
  <si>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</si>
  <si>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</si>
  <si>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</si>
  <si>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</si>
  <si>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</si>
  <si>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</si>
  <si>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</si>
  <si>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</si>
  <si>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</si>
  <si>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</si>
  <si>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</si>
  <si>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</si>
  <si>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</si>
  <si>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</si>
  <si>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</si>
  <si>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</si>
  <si>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</si>
  <si>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</si>
  <si>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</si>
  <si>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</si>
  <si>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</si>
  <si>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</si>
  <si>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</si>
  <si>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</si>
  <si>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</si>
  <si>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</si>
  <si>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</si>
  <si>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</si>
  <si>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</si>
  <si>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</si>
  <si>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</si>
  <si>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</si>
  <si>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</si>
  <si>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</si>
  <si>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</si>
  <si>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</si>
  <si>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</si>
  <si>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</si>
  <si>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</si>
  <si>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</si>
  <si>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</si>
  <si>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</si>
  <si>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</si>
  <si>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</si>
  <si>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</si>
  <si>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</si>
  <si>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</si>
  <si>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</si>
  <si>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</si>
  <si>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</si>
  <si>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</si>
  <si>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</si>
  <si>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</si>
  <si>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</si>
  <si>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</si>
  <si>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</si>
  <si>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</si>
  <si>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</si>
  <si>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</si>
  <si>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</si>
  <si>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</si>
  <si>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</si>
  <si>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</si>
  <si>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</si>
  <si>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</si>
  <si>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</si>
  <si>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</si>
  <si>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</si>
  <si>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</si>
  <si>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</si>
  <si>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</si>
  <si>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</si>
  <si>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</si>
  <si>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</si>
  <si>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</si>
  <si>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</si>
  <si>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</si>
  <si>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</si>
  <si>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</si>
  <si>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</si>
  <si>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</si>
  <si>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</si>
  <si>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</si>
  <si>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</si>
  <si>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</si>
  <si>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</si>
  <si>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</si>
  <si>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</si>
  <si>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</si>
  <si>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</si>
  <si>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</si>
  <si>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</si>
  <si>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</si>
  <si>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</si>
  <si>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</si>
  <si>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</si>
  <si>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</si>
  <si>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</si>
  <si>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</si>
  <si>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</si>
  <si>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</si>
  <si>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</si>
  <si>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</si>
  <si>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</si>
  <si>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</si>
  <si>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</si>
  <si>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</si>
  <si>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</si>
  <si>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</si>
  <si>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</si>
  <si>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</si>
  <si>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</si>
  <si>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</si>
  <si>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</si>
  <si>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</si>
  <si>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</si>
  <si>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</si>
  <si>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</si>
  <si>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</si>
  <si>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</si>
  <si>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</si>
  <si>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</si>
  <si>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</si>
  <si>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</si>
  <si>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</si>
  <si>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</si>
  <si>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</si>
  <si>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</si>
  <si>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</si>
  <si>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</si>
  <si>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</si>
  <si>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</si>
  <si>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</si>
  <si>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</si>
  <si>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</si>
  <si>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</si>
  <si>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</si>
  <si>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</si>
  <si>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</si>
  <si>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</si>
  <si>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</si>
  <si>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</si>
  <si>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</si>
  <si>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</si>
  <si>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</si>
  <si>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</si>
  <si>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</si>
  <si>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</si>
  <si>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</si>
  <si>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</si>
  <si>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</si>
  <si>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</si>
  <si>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</si>
  <si>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</si>
  <si>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</si>
  <si>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</si>
  <si>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</si>
  <si>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</si>
  <si>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</si>
  <si>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</si>
  <si>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</si>
  <si>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</si>
  <si>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</si>
  <si>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</si>
  <si>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</si>
  <si>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</si>
  <si>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</si>
  <si>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</si>
  <si>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</si>
  <si>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</si>
  <si>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</si>
  <si>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</si>
  <si>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</si>
  <si>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</si>
  <si>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</si>
  <si>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</si>
  <si>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</si>
  <si>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</si>
  <si>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</si>
  <si>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</si>
  <si>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</si>
  <si>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</si>
  <si>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</si>
  <si>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</si>
  <si>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</si>
  <si>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</si>
  <si>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</si>
  <si>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</si>
  <si>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</si>
  <si>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</si>
  <si>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</si>
  <si>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</si>
  <si>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</si>
  <si>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</si>
  <si>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</si>
  <si>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</si>
  <si>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</si>
  <si>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</si>
  <si>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</si>
  <si>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</si>
  <si>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</si>
  <si>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</si>
  <si>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</si>
  <si>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</si>
  <si>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</si>
  <si>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</si>
  <si>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</si>
  <si>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</si>
  <si>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</si>
  <si>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</si>
  <si>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</si>
  <si>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</si>
  <si>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</si>
  <si>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</si>
  <si>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</si>
  <si>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</si>
  <si>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</si>
  <si>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</si>
  <si>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</si>
  <si>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</si>
  <si>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</si>
  <si>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</si>
  <si>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</si>
  <si>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</si>
  <si>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</si>
  <si>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</si>
  <si>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</si>
  <si>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</si>
  <si>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</si>
  <si>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</si>
  <si>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</si>
  <si>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</si>
  <si>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</si>
  <si>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</si>
  <si>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</si>
  <si>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</si>
  <si>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</si>
  <si>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</si>
  <si>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</si>
  <si>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</si>
  <si>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</si>
  <si>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</si>
  <si>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</si>
  <si>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</si>
  <si>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</si>
  <si>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</si>
  <si>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</si>
  <si>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</si>
  <si>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</si>
  <si>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</si>
  <si>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</si>
  <si>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</si>
  <si>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</si>
  <si>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</si>
  <si>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</si>
  <si>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</si>
  <si>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</si>
  <si>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</si>
  <si>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</si>
  <si>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</si>
  <si>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</si>
  <si>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</si>
  <si>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</si>
  <si>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</si>
  <si>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</si>
  <si>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</si>
  <si>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</si>
  <si>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</si>
  <si>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</si>
  <si>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</si>
  <si>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</si>
  <si>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</si>
  <si>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</si>
  <si>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</si>
  <si>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</si>
  <si>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</si>
  <si>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</si>
  <si>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</si>
  <si>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</si>
  <si>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</si>
  <si>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</si>
  <si>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</si>
  <si>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</si>
  <si>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</si>
  <si>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</si>
  <si>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</si>
  <si>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</si>
  <si>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</si>
  <si>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</si>
  <si>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</si>
  <si>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</si>
  <si>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</si>
  <si>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</si>
  <si>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</si>
  <si>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</si>
  <si>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</si>
  <si>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</si>
  <si>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</si>
  <si>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</si>
  <si>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</si>
  <si>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</si>
  <si>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</si>
  <si>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</si>
  <si>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</si>
  <si>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</si>
  <si>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</si>
  <si>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</si>
  <si>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</si>
  <si>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</si>
  <si>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</si>
  <si>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</si>
  <si>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</si>
  <si>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</si>
  <si>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</si>
  <si>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</si>
  <si>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</si>
  <si>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</si>
  <si>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</si>
  <si>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</si>
  <si>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</si>
  <si>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</si>
  <si>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</si>
  <si>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</si>
  <si>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</si>
  <si>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</si>
  <si>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</si>
  <si>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</si>
  <si>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</si>
  <si>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</si>
  <si>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</si>
  <si>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</si>
  <si>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</si>
  <si>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</si>
  <si>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</si>
  <si>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</si>
  <si>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</si>
  <si>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</si>
  <si>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</si>
  <si>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</si>
  <si>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</si>
  <si>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</si>
  <si>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</si>
  <si>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</si>
  <si>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</si>
  <si>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</si>
  <si>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</si>
  <si>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</si>
  <si>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</si>
  <si>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</si>
  <si>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</si>
  <si>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</si>
  <si>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</si>
  <si>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</si>
  <si>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</si>
  <si>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</si>
  <si>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</si>
  <si>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</si>
  <si>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</si>
  <si>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</si>
  <si>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</si>
  <si>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</si>
  <si>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</si>
  <si>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</si>
  <si>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</si>
  <si>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</si>
  <si>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</si>
  <si>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</si>
  <si>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</si>
  <si>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</si>
  <si>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</si>
  <si>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</si>
  <si>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</si>
  <si>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</si>
  <si>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</si>
  <si>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</si>
  <si>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</si>
  <si>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</si>
  <si>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</si>
  <si>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</si>
  <si>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</si>
  <si>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</si>
  <si>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</si>
  <si>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</si>
  <si>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</si>
  <si>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</si>
  <si>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</si>
  <si>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</si>
  <si>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</si>
  <si>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</si>
  <si>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</si>
  <si>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</si>
  <si>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</si>
  <si>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</si>
  <si>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</si>
  <si>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</si>
  <si>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</si>
  <si>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</si>
  <si>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</si>
  <si>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</si>
  <si>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</si>
  <si>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</si>
  <si>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</si>
  <si>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</si>
  <si>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</si>
  <si>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</si>
  <si>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</si>
  <si>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</si>
  <si>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</si>
  <si>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</si>
  <si>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</si>
  <si>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</si>
  <si>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</si>
  <si>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</si>
  <si>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</si>
  <si>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</si>
  <si>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</si>
  <si>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</si>
  <si>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</si>
  <si>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</si>
  <si>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</si>
  <si>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</si>
  <si>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</si>
  <si>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</si>
  <si>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</si>
  <si>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</si>
  <si>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</si>
  <si>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</si>
  <si>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</si>
  <si>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</si>
  <si>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</si>
  <si>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</si>
  <si>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</si>
  <si>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</si>
  <si>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</si>
  <si>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</si>
  <si>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</si>
  <si>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</si>
  <si>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</si>
  <si>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</si>
  <si>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</si>
  <si>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</si>
  <si>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</si>
  <si>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</si>
  <si>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</si>
  <si>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</si>
  <si>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</si>
  <si>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</si>
  <si>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</si>
  <si>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</si>
  <si>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</si>
  <si>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</si>
  <si>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</si>
  <si>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</si>
  <si>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</si>
  <si>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</si>
  <si>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</si>
  <si>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</si>
  <si>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</si>
  <si>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</si>
  <si>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</si>
  <si>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</si>
  <si>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</si>
  <si>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</si>
  <si>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</si>
  <si>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</si>
  <si>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</si>
  <si>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</si>
  <si>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</si>
  <si>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</si>
  <si>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</si>
  <si>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</si>
  <si>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</si>
  <si>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</si>
  <si>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</si>
  <si>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</si>
  <si>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</si>
  <si>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</si>
  <si>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</si>
  <si>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</si>
  <si>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</si>
  <si>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</si>
  <si>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</si>
  <si>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</si>
  <si>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</si>
  <si>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</si>
  <si>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</si>
  <si>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</si>
  <si>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</si>
  <si>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</si>
  <si>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</si>
  <si>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</si>
  <si>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</si>
  <si>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</si>
  <si>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</si>
  <si>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</si>
  <si>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</si>
  <si>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</si>
  <si>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</si>
  <si>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</si>
  <si>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</si>
  <si>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</si>
  <si>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</si>
  <si>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</si>
  <si>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</si>
  <si>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</si>
  <si>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</si>
  <si>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</si>
  <si>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</si>
  <si>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</si>
  <si>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</si>
  <si>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</si>
  <si>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</si>
  <si>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</si>
  <si>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</si>
  <si>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</si>
  <si>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</si>
  <si>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</si>
  <si>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</si>
  <si>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</si>
  <si>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</si>
  <si>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</si>
  <si>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</si>
  <si>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</si>
  <si>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</si>
  <si>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</si>
  <si>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</si>
  <si>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</si>
  <si>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</si>
  <si>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</si>
  <si>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</si>
  <si>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</si>
  <si>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</si>
  <si>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</si>
  <si>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</si>
  <si>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</si>
  <si>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</si>
  <si>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</si>
  <si>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</si>
  <si>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</si>
  <si>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</si>
  <si>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</si>
  <si>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</si>
  <si>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</si>
  <si>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</si>
  <si>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</si>
  <si>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</si>
  <si>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</si>
  <si>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</si>
  <si>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</si>
  <si>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</si>
  <si>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</si>
  <si>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</si>
  <si>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</si>
  <si>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</si>
  <si>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</si>
  <si>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</si>
  <si>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</si>
  <si>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</si>
  <si>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</si>
  <si>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</si>
  <si>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</si>
  <si>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</si>
  <si>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</si>
  <si>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</si>
  <si>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</si>
  <si>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</si>
  <si>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</si>
  <si>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</si>
  <si>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</si>
  <si>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</si>
  <si>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</si>
  <si>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</si>
  <si>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</si>
  <si>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</si>
  <si>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</si>
  <si>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</si>
  <si>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</si>
  <si>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</si>
  <si>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</si>
  <si>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</si>
  <si>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</si>
  <si>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</si>
  <si>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</si>
  <si>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</si>
  <si>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</si>
  <si>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</si>
  <si>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</si>
  <si>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</si>
  <si>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</si>
  <si>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</si>
  <si>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</si>
  <si>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</si>
  <si>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</si>
  <si>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</si>
  <si>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</si>
  <si>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</si>
  <si>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</si>
  <si>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</si>
  <si>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</si>
  <si>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</si>
  <si>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</si>
  <si>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</si>
  <si>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</si>
  <si>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</si>
  <si>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</si>
  <si>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</si>
  <si>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</si>
  <si>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</si>
  <si>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</si>
  <si>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</si>
  <si>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</si>
  <si>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</si>
  <si>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</si>
  <si>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</si>
  <si>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</si>
  <si>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</si>
  <si>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</si>
  <si>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</si>
  <si>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</si>
  <si>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</si>
  <si>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</si>
  <si>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</si>
  <si>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</si>
  <si>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</si>
  <si>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</si>
  <si>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</si>
  <si>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</si>
  <si>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</si>
  <si>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</si>
  <si>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</si>
  <si>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</si>
  <si>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</si>
  <si>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</si>
  <si>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</si>
  <si>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</si>
  <si>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</si>
  <si>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</si>
  <si>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</si>
  <si>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</si>
  <si>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</si>
  <si>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</si>
  <si>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</si>
  <si>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</si>
  <si>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</si>
  <si>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</si>
  <si>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</si>
  <si>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</si>
  <si>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</si>
  <si>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</si>
  <si>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</si>
  <si>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</si>
  <si>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</si>
  <si>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</si>
  <si>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</si>
  <si>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</si>
  <si>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</si>
  <si>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</si>
  <si>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</si>
  <si>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</si>
  <si>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</si>
  <si>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</si>
  <si>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</si>
  <si>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</si>
  <si>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</si>
  <si>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</si>
  <si>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</si>
  <si>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</si>
  <si>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</si>
  <si>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</si>
  <si>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</si>
  <si>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</si>
  <si>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</si>
  <si>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</si>
  <si>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</si>
  <si>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</si>
  <si>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</si>
  <si>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</si>
  <si>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</si>
  <si>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</si>
  <si>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</si>
  <si>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</si>
  <si>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</si>
  <si>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</si>
  <si>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</si>
  <si>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</si>
  <si>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</si>
  <si>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</si>
  <si>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</si>
  <si>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</si>
  <si>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</si>
  <si>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</si>
  <si>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</si>
  <si>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</si>
  <si>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</si>
  <si>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</si>
  <si>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</si>
  <si>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</si>
  <si>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</si>
  <si>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</si>
  <si>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</si>
  <si>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</si>
  <si>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</si>
  <si>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</si>
  <si>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</si>
  <si>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</si>
  <si>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</si>
  <si>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</si>
  <si>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</si>
  <si>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</si>
  <si>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</si>
  <si>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</si>
  <si>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</si>
  <si>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</si>
  <si>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</si>
  <si>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</si>
  <si>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</si>
  <si>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</si>
  <si>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</si>
  <si>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</si>
  <si>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</si>
  <si>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</si>
  <si>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</si>
  <si>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</si>
  <si>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</si>
  <si>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</si>
  <si>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</si>
  <si>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</si>
  <si>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</si>
  <si>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</si>
  <si>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</si>
  <si>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</si>
  <si>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</si>
  <si>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</si>
  <si>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</si>
  <si>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</si>
  <si>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</si>
  <si>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</si>
  <si>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</si>
  <si>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</si>
  <si>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</si>
  <si>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</si>
  <si>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</si>
  <si>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</si>
  <si>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</si>
  <si>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</si>
  <si>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</si>
  <si>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</si>
  <si>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</si>
  <si>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</si>
  <si>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</si>
  <si>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</si>
  <si>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</si>
  <si>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</si>
  <si>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</si>
  <si>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</si>
  <si>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</si>
  <si>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</si>
  <si>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</si>
  <si>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</si>
  <si>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</si>
  <si>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</si>
  <si>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</si>
  <si>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</si>
  <si>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</si>
  <si>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</si>
  <si>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</si>
  <si>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</si>
  <si>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</si>
  <si>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</si>
  <si>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</si>
  <si>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</si>
  <si>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</si>
  <si>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</si>
  <si>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</si>
  <si>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</si>
  <si>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</si>
  <si>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</si>
  <si>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</si>
  <si>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</si>
  <si>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</si>
  <si>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</si>
  <si>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</si>
  <si>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</si>
  <si>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</si>
  <si>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</si>
  <si>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</si>
  <si>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</si>
  <si>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</si>
  <si>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</si>
  <si>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</si>
  <si>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</si>
  <si>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</si>
  <si>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</si>
  <si>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</si>
  <si>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</si>
  <si>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</si>
  <si>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</si>
  <si>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</si>
  <si>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</si>
  <si>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</si>
  <si>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</si>
  <si>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</si>
  <si>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</si>
  <si>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</si>
  <si>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</si>
  <si>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</si>
  <si>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</si>
  <si>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</si>
  <si>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</si>
  <si>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</si>
  <si>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</si>
  <si>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</si>
  <si>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</si>
  <si>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</si>
  <si>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</si>
  <si>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</si>
  <si>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</si>
  <si>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</si>
  <si>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</si>
  <si>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</si>
  <si>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</si>
  <si>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</si>
  <si>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</si>
  <si>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</si>
  <si>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</si>
  <si>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</si>
  <si>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</si>
  <si>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</si>
  <si>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</si>
  <si>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</si>
  <si>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</si>
  <si>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</si>
  <si>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</si>
  <si>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</si>
  <si>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</si>
  <si>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</si>
  <si>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</si>
  <si>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</si>
  <si>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</si>
  <si>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</si>
  <si>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</si>
  <si>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</si>
  <si>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</si>
  <si>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</si>
  <si>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</si>
  <si>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</si>
  <si>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</si>
  <si>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</si>
  <si>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</si>
  <si>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</si>
  <si>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</si>
  <si>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</si>
  <si>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</si>
  <si>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</si>
  <si>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</si>
  <si>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</si>
  <si>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</si>
  <si>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</si>
  <si>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</si>
  <si>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</si>
  <si>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</si>
  <si>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</si>
  <si>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</si>
  <si>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</si>
  <si>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</si>
  <si>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</si>
  <si>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</si>
  <si>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</si>
  <si>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</si>
  <si>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</si>
  <si>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</si>
  <si>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</si>
  <si>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</si>
  <si>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</si>
  <si>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</si>
  <si>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</si>
  <si>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</si>
  <si>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</si>
  <si>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</si>
  <si>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</si>
  <si>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</si>
  <si>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</si>
  <si>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</si>
  <si>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</si>
  <si>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</si>
  <si>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</si>
  <si>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</si>
  <si>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</si>
  <si>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</si>
  <si>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</si>
  <si>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</si>
  <si>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</si>
  <si>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</si>
  <si>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</si>
  <si>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</si>
  <si>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</si>
  <si>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</si>
  <si>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</si>
  <si>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</si>
  <si>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</si>
  <si>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</si>
  <si>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</si>
  <si>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</si>
  <si>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</si>
  <si>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</si>
  <si>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</si>
  <si>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</si>
  <si>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</si>
  <si>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</si>
  <si>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</si>
  <si>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</si>
  <si>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</si>
  <si>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</si>
  <si>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</si>
  <si>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</si>
  <si>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</si>
  <si>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</si>
  <si>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</si>
  <si>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</si>
  <si>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</si>
  <si>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</si>
  <si>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</si>
  <si>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</si>
  <si>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</si>
  <si>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</si>
  <si>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</si>
  <si>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</si>
  <si>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</si>
  <si>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</si>
  <si>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</si>
  <si>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</si>
  <si>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</si>
  <si>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</si>
  <si>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</si>
  <si>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</si>
  <si>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</si>
  <si>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</si>
  <si>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</si>
  <si>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</si>
  <si>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</si>
  <si>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</si>
  <si>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</si>
  <si>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</si>
  <si>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</si>
  <si>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</si>
  <si>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</si>
  <si>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</si>
  <si>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</si>
  <si>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</si>
  <si>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</si>
  <si>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</si>
  <si>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</si>
  <si>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</si>
  <si>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</si>
  <si>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</si>
  <si>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</si>
  <si>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</si>
  <si>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</si>
  <si>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</si>
  <si>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</si>
  <si>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</si>
  <si>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</si>
  <si>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</si>
  <si>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</si>
  <si>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</si>
  <si>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</si>
  <si>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</si>
  <si>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</si>
  <si>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</si>
  <si>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</si>
  <si>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</si>
  <si>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</si>
  <si>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</si>
  <si>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</si>
  <si>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</si>
  <si>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</si>
  <si>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</si>
  <si>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</si>
  <si>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</si>
  <si>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</si>
  <si>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</si>
  <si>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</si>
  <si>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</si>
  <si>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</si>
  <si>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</si>
  <si>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</si>
  <si>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</si>
  <si>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</si>
  <si>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</si>
  <si>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</si>
  <si>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</si>
  <si>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</si>
  <si>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</si>
  <si>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</si>
  <si>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</si>
  <si>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</si>
  <si>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</si>
  <si>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</si>
  <si>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</si>
  <si>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</si>
  <si>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</si>
  <si>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</si>
  <si>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</si>
  <si>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</si>
  <si>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</si>
  <si>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</si>
  <si>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</si>
  <si>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</si>
  <si>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</si>
  <si>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</si>
  <si>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</si>
  <si>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</si>
  <si>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</si>
  <si>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</si>
  <si>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</si>
  <si>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</si>
  <si>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</si>
  <si>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</si>
  <si>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</si>
  <si>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</si>
  <si>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</si>
  <si>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</si>
  <si>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</si>
  <si>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</si>
  <si>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</si>
  <si>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</si>
  <si>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</si>
  <si>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</si>
  <si>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</si>
  <si>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</si>
  <si>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</si>
  <si>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</si>
  <si>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</si>
  <si>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</si>
  <si>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</si>
  <si>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</si>
  <si>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</si>
  <si>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</si>
  <si>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</si>
  <si>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</si>
  <si>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</si>
  <si>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</si>
  <si>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</si>
  <si>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</si>
  <si>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</si>
  <si>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</si>
  <si>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</si>
  <si>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</si>
  <si>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</si>
  <si>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</si>
  <si>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</si>
  <si>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</si>
  <si>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</si>
  <si>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</si>
  <si>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</si>
  <si>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</si>
  <si>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</si>
  <si>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</si>
  <si>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</si>
  <si>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</si>
  <si>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</si>
  <si>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</si>
  <si>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</si>
  <si>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</si>
  <si>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</si>
  <si>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</si>
  <si>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</si>
  <si>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</si>
  <si>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</si>
  <si>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</si>
  <si>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</si>
  <si>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</si>
  <si>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</si>
  <si>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</si>
  <si>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</si>
  <si>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</si>
  <si>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</si>
  <si>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</si>
  <si>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</si>
  <si>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</si>
  <si>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</si>
  <si>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</si>
  <si>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</si>
  <si>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</si>
  <si>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</si>
  <si>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</si>
  <si>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</si>
  <si>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</si>
  <si>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</si>
  <si>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</si>
  <si>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</si>
  <si>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</si>
  <si>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</si>
  <si>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</si>
  <si>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</si>
  <si>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</si>
  <si>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</si>
  <si>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</si>
  <si>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</si>
  <si>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</si>
  <si>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</si>
  <si>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</si>
  <si>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</si>
  <si>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</si>
  <si>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</si>
  <si>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</si>
  <si>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</si>
  <si>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</si>
  <si>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</si>
  <si>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</si>
  <si>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</si>
  <si>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</si>
  <si>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</si>
  <si>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</si>
  <si>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</si>
  <si>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</si>
  <si>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</si>
  <si>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</si>
  <si>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</si>
  <si>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</si>
  <si>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</si>
  <si>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</si>
  <si>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</si>
  <si>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</si>
  <si>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</si>
  <si>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</si>
  <si>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</si>
  <si>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</si>
  <si>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</si>
  <si>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</si>
  <si>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</si>
  <si>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</si>
  <si>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</si>
  <si>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</si>
  <si>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</si>
  <si>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</si>
  <si>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</si>
  <si>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</si>
  <si>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</si>
  <si>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</si>
  <si>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</si>
  <si>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</si>
  <si>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</si>
  <si>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</si>
  <si>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</si>
  <si>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</si>
  <si>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</si>
  <si>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</si>
  <si>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</si>
  <si>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</si>
  <si>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</si>
  <si>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</si>
  <si>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</si>
  <si>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</si>
  <si>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</si>
  <si>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</si>
  <si>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</si>
  <si>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</si>
  <si>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</si>
  <si>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</si>
  <si>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</si>
  <si>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</si>
  <si>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</si>
  <si>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</si>
  <si>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</si>
  <si>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</si>
  <si>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</si>
  <si>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</si>
  <si>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</si>
  <si>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</si>
  <si>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</si>
  <si>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</si>
  <si>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</si>
  <si>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</si>
  <si>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</si>
  <si>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</si>
  <si>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</si>
  <si>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</si>
  <si>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</si>
  <si>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</si>
  <si>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</si>
  <si>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</si>
  <si>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</si>
  <si>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</si>
  <si>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</si>
  <si>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</si>
  <si>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</si>
  <si>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</si>
  <si>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</si>
  <si>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</si>
  <si>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</si>
  <si>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</si>
  <si>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</si>
  <si>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</si>
  <si>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</si>
  <si>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</si>
  <si>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</si>
  <si>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</si>
  <si>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</si>
  <si>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</si>
  <si>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</si>
  <si>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</si>
  <si>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</si>
  <si>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</si>
  <si>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</si>
  <si>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</si>
  <si>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</si>
  <si>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</si>
  <si>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</si>
  <si>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</si>
  <si>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</si>
  <si>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</si>
  <si>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</si>
  <si>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</si>
  <si>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</si>
  <si>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</si>
  <si>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</si>
  <si>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</si>
  <si>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</si>
  <si>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</si>
  <si>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</si>
  <si>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</si>
  <si>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</si>
  <si>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</si>
  <si>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</si>
  <si>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</si>
  <si>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</si>
  <si>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</si>
  <si>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</si>
  <si>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</si>
  <si>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</si>
  <si>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</si>
  <si>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</si>
  <si>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</si>
  <si>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</si>
  <si>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</si>
  <si>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</si>
  <si>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</si>
  <si>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</si>
  <si>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</si>
  <si>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</si>
  <si>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</si>
  <si>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</si>
  <si>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</si>
  <si>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</si>
  <si>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</si>
  <si>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</si>
  <si>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</si>
  <si>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</si>
  <si>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</si>
  <si>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</si>
  <si>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</si>
  <si>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</si>
  <si>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</si>
  <si>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</si>
  <si>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</si>
  <si>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</si>
  <si>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</si>
  <si>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</si>
  <si>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</si>
  <si>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</si>
  <si>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</si>
  <si>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</si>
  <si>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</si>
  <si>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</si>
  <si>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</si>
  <si>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</si>
  <si>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</si>
  <si>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</si>
  <si>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</si>
  <si>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</si>
  <si>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</si>
  <si>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</si>
  <si>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</si>
  <si>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</si>
  <si>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</si>
  <si>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</si>
  <si>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</si>
  <si>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</si>
  <si>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</si>
  <si>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</si>
  <si>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</si>
  <si>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</si>
  <si>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</si>
  <si>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</si>
  <si>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</si>
  <si>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</si>
  <si>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</si>
  <si>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</si>
  <si>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</si>
  <si>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</si>
  <si>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</si>
  <si>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</si>
  <si>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</si>
  <si>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</si>
  <si>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</si>
  <si>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</si>
  <si>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</si>
  <si>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</si>
  <si>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</si>
  <si>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</si>
  <si>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</si>
  <si>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</si>
  <si>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</si>
  <si>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</si>
  <si>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</si>
  <si>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</si>
  <si>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</si>
  <si>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</si>
  <si>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</si>
  <si>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</si>
  <si>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</si>
  <si>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</si>
  <si>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</si>
  <si>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</si>
  <si>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</si>
  <si>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</si>
  <si>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</si>
  <si>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</si>
  <si>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</si>
  <si>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</si>
  <si>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</si>
  <si>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</si>
  <si>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</si>
  <si>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</si>
  <si>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</si>
  <si>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</si>
  <si>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</si>
  <si>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</si>
  <si>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</si>
  <si>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</si>
  <si>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</si>
  <si>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</si>
  <si>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</si>
  <si>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</si>
  <si>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</si>
  <si>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</si>
  <si>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</si>
  <si>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</si>
  <si>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</si>
  <si>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</si>
  <si>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</si>
  <si>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</si>
  <si>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</si>
  <si>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</si>
  <si>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</si>
  <si>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</si>
  <si>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</si>
  <si>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</si>
  <si>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</si>
  <si>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</si>
  <si>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</si>
  <si>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</si>
  <si>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</si>
  <si>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</si>
  <si>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</si>
  <si>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</si>
  <si>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</si>
  <si>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</si>
  <si>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</si>
  <si>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</si>
  <si>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</si>
  <si>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</si>
  <si>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</si>
  <si>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</si>
  <si>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</si>
  <si>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</si>
  <si>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</si>
  <si>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</si>
  <si>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</si>
  <si>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</si>
  <si>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</si>
  <si>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</si>
  <si>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</si>
  <si>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</si>
  <si>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</si>
  <si>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</si>
  <si>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</si>
  <si>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</si>
  <si>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</si>
  <si>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</si>
  <si>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</si>
  <si>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</si>
  <si>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</si>
  <si>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</si>
  <si>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</si>
  <si>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</si>
  <si>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</si>
  <si>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</si>
  <si>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</si>
  <si>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</si>
  <si>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</si>
  <si>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</si>
  <si>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</si>
  <si>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</si>
  <si>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</si>
  <si>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</si>
  <si>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</si>
  <si>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</si>
  <si>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</si>
  <si>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</si>
  <si>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</si>
  <si>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</si>
  <si>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</si>
  <si>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</si>
  <si>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</si>
  <si>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</si>
  <si>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</si>
  <si>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</si>
  <si>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</si>
  <si>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</si>
  <si>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</si>
  <si>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</si>
  <si>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</si>
  <si>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</si>
  <si>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</si>
  <si>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</si>
  <si>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</si>
  <si>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</si>
  <si>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</si>
  <si>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</si>
  <si>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</si>
  <si>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</si>
  <si>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</si>
  <si>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</si>
  <si>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</si>
  <si>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</si>
  <si>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</si>
  <si>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</si>
  <si>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</si>
  <si>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</si>
  <si>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</si>
  <si>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</si>
  <si>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</si>
  <si>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</si>
  <si>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</si>
  <si>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</si>
  <si>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</si>
  <si>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</si>
  <si>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</si>
  <si>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</si>
  <si>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</si>
  <si>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</si>
  <si>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</si>
  <si>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</si>
  <si>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</si>
  <si>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</si>
  <si>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</si>
  <si>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</si>
  <si>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</si>
  <si>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</si>
  <si>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</si>
  <si>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</si>
  <si>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</si>
  <si>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</si>
  <si>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</si>
  <si>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</si>
  <si>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</si>
  <si>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</si>
  <si>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</si>
  <si>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</si>
  <si>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</si>
  <si>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</si>
  <si>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</si>
  <si>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</si>
  <si>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</si>
  <si>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</si>
  <si>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</si>
  <si>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</si>
  <si>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</si>
  <si>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</si>
  <si>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</si>
  <si>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</si>
  <si>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</si>
  <si>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</si>
  <si>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</si>
  <si>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</si>
  <si>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</si>
  <si>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</si>
  <si>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</si>
  <si>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</si>
  <si>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</si>
  <si>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</si>
  <si>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</si>
  <si>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</si>
  <si>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</si>
  <si>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</si>
  <si>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</si>
  <si>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</si>
  <si>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</si>
  <si>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</si>
  <si>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</si>
  <si>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</si>
  <si>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</si>
  <si>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</si>
  <si>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</si>
  <si>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</si>
  <si>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</si>
  <si>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</si>
  <si>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</si>
  <si>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</si>
  <si>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</si>
  <si>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</si>
  <si>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</si>
  <si>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</si>
  <si>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</si>
  <si>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</si>
  <si>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</si>
  <si>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</si>
  <si>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</si>
  <si>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</si>
  <si>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</si>
  <si>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</si>
  <si>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</si>
  <si>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</si>
  <si>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</si>
  <si>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</si>
  <si>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</si>
  <si>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</si>
  <si>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</si>
  <si>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</si>
  <si>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</si>
  <si>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</si>
  <si>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</si>
  <si>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</si>
  <si>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</si>
  <si>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</si>
  <si>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</si>
  <si>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</si>
  <si>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</si>
  <si>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</si>
  <si>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</si>
  <si>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</si>
  <si>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</si>
  <si>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</si>
  <si>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</si>
  <si>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</si>
  <si>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</si>
  <si>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</si>
  <si>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</si>
  <si>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</si>
  <si>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</si>
  <si>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</si>
  <si>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</si>
  <si>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</si>
  <si>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</si>
  <si>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</si>
  <si>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</si>
  <si>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</si>
  <si>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</si>
  <si>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</si>
  <si>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</si>
  <si>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</si>
  <si>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</si>
  <si>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</si>
  <si>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</si>
  <si>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</si>
  <si>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</si>
  <si>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</si>
  <si>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</si>
  <si>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</si>
  <si>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</si>
  <si>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</si>
  <si>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</si>
  <si>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</si>
  <si>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</si>
  <si>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</si>
  <si>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</si>
  <si>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</si>
  <si>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</si>
  <si>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</si>
  <si>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</si>
  <si>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</si>
  <si>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</si>
  <si>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</si>
  <si>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</si>
  <si>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</si>
  <si>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</si>
  <si>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</si>
  <si>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</si>
  <si>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</si>
  <si>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</si>
  <si>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</si>
  <si>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</si>
  <si>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</si>
  <si>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</si>
  <si>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</si>
  <si>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</si>
  <si>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</si>
  <si>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</si>
  <si>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</si>
  <si>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</si>
  <si>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</si>
  <si>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</si>
  <si>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</si>
  <si>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</si>
  <si>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</si>
  <si>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</si>
  <si>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</si>
  <si>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</si>
  <si>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</si>
  <si>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</si>
  <si>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</si>
  <si>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</si>
  <si>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</si>
  <si>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</si>
  <si>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</si>
  <si>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</si>
  <si>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</si>
  <si>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</si>
  <si>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</si>
  <si>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</si>
  <si>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</si>
  <si>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</si>
  <si>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</si>
  <si>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</si>
  <si>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</si>
  <si>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</si>
  <si>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</si>
  <si>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</si>
  <si>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</si>
  <si>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</si>
  <si>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</si>
  <si>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</si>
  <si>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</si>
  <si>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</si>
  <si>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</si>
  <si>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</si>
  <si>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</si>
  <si>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</si>
  <si>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</si>
  <si>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</si>
  <si>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</si>
  <si>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</si>
  <si>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</si>
  <si>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</si>
  <si>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</si>
  <si>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</si>
  <si>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</si>
  <si>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</si>
  <si>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</si>
  <si>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</si>
  <si>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</si>
  <si>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</si>
  <si>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</si>
  <si>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</si>
  <si>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</si>
  <si>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</si>
  <si>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</si>
  <si>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</si>
  <si>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</si>
  <si>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</si>
  <si>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</si>
  <si>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</si>
  <si>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</si>
  <si>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</si>
  <si>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</si>
  <si>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</si>
  <si>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</si>
  <si>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</si>
  <si>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</si>
  <si>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</si>
  <si>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</si>
  <si>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</si>
  <si>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</si>
  <si>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</si>
  <si>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</si>
  <si>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</si>
  <si>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</si>
  <si>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</si>
  <si>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</si>
  <si>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</si>
  <si>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</si>
  <si>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</si>
  <si>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</si>
  <si>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</si>
  <si>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</si>
  <si>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</si>
  <si>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</si>
  <si>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</si>
  <si>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</si>
  <si>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</si>
  <si>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</si>
  <si>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</si>
  <si>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</si>
  <si>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</si>
  <si>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</si>
  <si>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</si>
  <si>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</si>
  <si>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</si>
  <si>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</si>
  <si>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</si>
  <si>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</si>
  <si>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</si>
  <si>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</si>
  <si>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</si>
  <si>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</si>
  <si>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</si>
  <si>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</si>
  <si>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</si>
  <si>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</si>
  <si>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</si>
  <si>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</si>
  <si>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</si>
  <si>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</si>
  <si>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</si>
  <si>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</si>
  <si>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</si>
  <si>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</si>
  <si>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</si>
  <si>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</si>
  <si>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</si>
  <si>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</si>
  <si>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</si>
  <si>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</si>
  <si>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</si>
  <si>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</si>
  <si>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</si>
  <si>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</si>
  <si>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</si>
  <si>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</si>
  <si>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</si>
  <si>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</si>
  <si>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</si>
  <si>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</si>
  <si>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</si>
  <si>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</si>
  <si>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</si>
  <si>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</si>
  <si>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</si>
  <si>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</si>
  <si>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</si>
  <si>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</si>
  <si>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</si>
  <si>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</si>
  <si>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</si>
  <si>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</si>
  <si>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</si>
  <si>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</si>
  <si>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</si>
  <si>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</si>
  <si>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</si>
  <si>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</si>
  <si>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</si>
  <si>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</si>
  <si>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</si>
  <si>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</si>
  <si>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</si>
  <si>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</si>
  <si>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</si>
  <si>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</si>
  <si>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</si>
  <si>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</si>
  <si>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</si>
  <si>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</si>
  <si>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</si>
  <si>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</si>
  <si>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</si>
  <si>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</si>
  <si>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</si>
  <si>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</si>
  <si>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</si>
  <si>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</si>
  <si>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</si>
  <si>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</si>
  <si>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</si>
  <si>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</si>
  <si>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</si>
  <si>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</si>
  <si>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</si>
  <si>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</si>
  <si>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</si>
  <si>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</si>
  <si>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</si>
  <si>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</si>
  <si>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</si>
  <si>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</si>
  <si>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</si>
  <si>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</si>
  <si>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</si>
  <si>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</si>
  <si>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</si>
  <si>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</si>
  <si>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</si>
  <si>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</si>
  <si>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</si>
  <si>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</si>
  <si>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</si>
  <si>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</si>
  <si>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</si>
  <si>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</si>
  <si>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</si>
  <si>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</si>
  <si>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</si>
  <si>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</si>
  <si>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</si>
  <si>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</si>
  <si>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</si>
  <si>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</si>
  <si>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</si>
  <si>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</si>
  <si>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</si>
  <si>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</si>
  <si>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</si>
  <si>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</si>
  <si>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</si>
  <si>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</si>
  <si>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</si>
  <si>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</si>
  <si>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</si>
  <si>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</si>
  <si>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</si>
  <si>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</si>
  <si>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</si>
  <si>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</si>
  <si>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</si>
  <si>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</si>
  <si>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</si>
  <si>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</si>
  <si>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</si>
  <si>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</si>
  <si>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</si>
  <si>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</si>
  <si>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</si>
  <si>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</si>
  <si>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</si>
  <si>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</si>
  <si>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</si>
  <si>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</si>
  <si>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</si>
  <si>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</si>
  <si>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</si>
  <si>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</si>
  <si>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</si>
  <si>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</si>
  <si>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</si>
  <si>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</si>
  <si>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</si>
  <si>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</si>
  <si>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</si>
  <si>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</si>
  <si>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</si>
  <si>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</si>
  <si>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</si>
  <si>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</si>
  <si>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</si>
  <si>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</si>
  <si>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</si>
  <si>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</si>
  <si>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</si>
  <si>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</si>
  <si>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</si>
  <si>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</si>
  <si>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</si>
  <si>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</si>
  <si>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</si>
  <si>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</si>
  <si>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</si>
  <si>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</si>
  <si>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</si>
  <si>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</si>
  <si>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</si>
  <si>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</si>
  <si>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</si>
  <si>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</si>
  <si>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</si>
  <si>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</si>
  <si>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</si>
  <si>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</si>
  <si>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</si>
  <si>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</si>
  <si>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</si>
  <si>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</si>
  <si>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</si>
  <si>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</si>
  <si>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</si>
  <si>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</si>
  <si>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</si>
  <si>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</si>
  <si>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</si>
  <si>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</si>
  <si>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</si>
  <si>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</si>
  <si>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</si>
  <si>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</si>
  <si>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</si>
  <si>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</si>
  <si>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</si>
  <si>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</si>
  <si>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</si>
  <si>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</si>
  <si>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</si>
  <si>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</si>
  <si>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</si>
  <si>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</si>
  <si>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</si>
  <si>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</si>
  <si>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</si>
  <si>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</si>
  <si>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</si>
  <si>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</si>
  <si>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</si>
  <si>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</si>
  <si>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</si>
  <si>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</si>
  <si>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</si>
  <si>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</si>
  <si>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</si>
  <si>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</si>
  <si>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</si>
  <si>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</si>
  <si>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</si>
  <si>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</si>
  <si>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</si>
  <si>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</si>
  <si>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</si>
  <si>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</si>
  <si>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</si>
  <si>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</si>
  <si>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</si>
  <si>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</si>
  <si>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</si>
  <si>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</si>
  <si>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</si>
  <si>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</si>
  <si>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</si>
  <si>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</si>
  <si>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</si>
  <si>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</si>
  <si>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</si>
  <si>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</si>
  <si>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</si>
  <si>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</si>
  <si>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</si>
  <si>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</si>
  <si>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</si>
  <si>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</si>
  <si>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</si>
  <si>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</si>
  <si>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</si>
  <si>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</si>
  <si>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</si>
  <si>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</si>
  <si>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</si>
  <si>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</si>
  <si>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</si>
  <si>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</si>
  <si>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</si>
  <si>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</si>
  <si>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</si>
  <si>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</si>
  <si>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</si>
  <si>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</si>
  <si>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</si>
  <si>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</si>
  <si>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</si>
  <si>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</si>
  <si>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</si>
  <si>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</si>
  <si>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</si>
  <si>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</si>
  <si>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</si>
  <si>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</si>
  <si>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</si>
  <si>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</si>
  <si>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</si>
  <si>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</si>
  <si>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</si>
  <si>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</si>
  <si>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</si>
  <si>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</si>
  <si>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</si>
  <si>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</si>
  <si>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</si>
  <si>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</si>
  <si>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</si>
  <si>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</si>
  <si>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</si>
  <si>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</si>
  <si>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</si>
  <si>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</si>
  <si>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</si>
  <si>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</si>
  <si>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</si>
  <si>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</si>
  <si>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</si>
  <si>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</si>
  <si>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</si>
  <si>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</si>
  <si>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</si>
  <si>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</si>
  <si>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</si>
  <si>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</si>
  <si>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</si>
  <si>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</si>
  <si>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</si>
  <si>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</si>
  <si>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</si>
  <si>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</si>
  <si>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</si>
  <si>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</si>
  <si>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</si>
  <si>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</si>
  <si>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</si>
  <si>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</si>
  <si>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</si>
  <si>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</si>
  <si>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</si>
  <si>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</si>
  <si>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</si>
  <si>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</si>
  <si>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</si>
  <si>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</si>
  <si>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</si>
  <si>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</si>
  <si>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</si>
  <si>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</si>
  <si>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</si>
  <si>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</si>
  <si>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</si>
  <si>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</si>
  <si>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</si>
  <si>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</si>
  <si>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</si>
  <si>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</si>
  <si>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</si>
  <si>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</si>
  <si>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</si>
  <si>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</si>
  <si>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</si>
  <si>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</si>
  <si>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</si>
  <si>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</si>
  <si>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</si>
  <si>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</si>
  <si>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</si>
  <si>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</si>
  <si>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</si>
  <si>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</si>
  <si>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</si>
  <si>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</si>
  <si>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</si>
  <si>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</si>
  <si>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</si>
  <si>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</si>
  <si>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</si>
  <si>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</si>
  <si>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</si>
  <si>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</si>
  <si>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</si>
  <si>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</si>
  <si>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</si>
  <si>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</si>
  <si>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</si>
  <si>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</si>
  <si>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</si>
  <si>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</si>
  <si>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</si>
  <si>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</si>
  <si>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</si>
  <si>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</si>
  <si>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</si>
  <si>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</si>
  <si>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</si>
  <si>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</si>
  <si>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</si>
  <si>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</si>
  <si>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</si>
  <si>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</si>
  <si>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</si>
  <si>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</si>
  <si>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</si>
  <si>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</si>
  <si>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</si>
  <si>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</si>
  <si>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</si>
  <si>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</si>
  <si>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</si>
  <si>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</si>
  <si>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</si>
  <si>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</si>
  <si>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</si>
  <si>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</si>
  <si>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</si>
  <si>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</si>
  <si>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</si>
  <si>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</si>
  <si>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</si>
  <si>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</si>
  <si>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</si>
  <si>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</si>
  <si>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</si>
  <si>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</si>
  <si>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</si>
  <si>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</si>
  <si>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</si>
  <si>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</si>
  <si>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</si>
  <si>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</si>
  <si>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</si>
  <si>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</si>
  <si>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</si>
  <si>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</si>
  <si>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</si>
  <si>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</si>
  <si>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</si>
  <si>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</si>
  <si>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</si>
  <si>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</si>
  <si>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</si>
  <si>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</si>
  <si>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</si>
  <si>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</si>
  <si>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</si>
  <si>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</si>
  <si>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</si>
  <si>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</si>
  <si>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</si>
  <si>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</si>
  <si>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</si>
  <si>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</si>
  <si>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</si>
  <si>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</si>
  <si>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</si>
  <si>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</si>
  <si>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</si>
  <si>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</si>
  <si>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</si>
  <si>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</si>
  <si>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</si>
  <si>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</si>
  <si>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</si>
  <si>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</si>
  <si>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</si>
  <si>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</si>
  <si>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</si>
  <si>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</si>
  <si>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</si>
  <si>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</si>
  <si>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</si>
  <si>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</si>
  <si>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</si>
  <si>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</si>
  <si>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</si>
  <si>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</si>
  <si>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</si>
  <si>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</si>
  <si>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</si>
  <si>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</si>
  <si>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</si>
  <si>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</si>
  <si>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</si>
  <si>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</si>
  <si>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</si>
  <si>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</si>
  <si>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</si>
  <si>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</si>
  <si>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</si>
  <si>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</si>
  <si>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</si>
  <si>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</si>
  <si>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</si>
  <si>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</si>
  <si>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</si>
  <si>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</si>
  <si>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</si>
  <si>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</si>
  <si>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</si>
  <si>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</si>
  <si>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</si>
  <si>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</si>
  <si>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</si>
  <si>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</si>
  <si>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</si>
  <si>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</si>
  <si>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</si>
  <si>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</si>
  <si>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</si>
  <si>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</si>
  <si>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</si>
  <si>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</si>
  <si>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</si>
  <si>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</si>
  <si>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</si>
  <si>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</si>
  <si>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</si>
  <si>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</si>
  <si>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</si>
  <si>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</si>
  <si>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</si>
  <si>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</si>
  <si>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</si>
  <si>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</si>
  <si>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</si>
  <si>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</si>
  <si>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</si>
  <si>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</si>
  <si>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</si>
  <si>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</si>
  <si>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</si>
  <si>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</si>
  <si>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</si>
  <si>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</si>
  <si>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</si>
  <si>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</si>
  <si>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</si>
  <si>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</si>
  <si>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</si>
  <si>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</si>
  <si>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</si>
  <si>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</si>
  <si>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</si>
  <si>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</si>
  <si>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</si>
  <si>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</si>
  <si>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</si>
  <si>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</si>
  <si>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</si>
  <si>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</si>
  <si>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</si>
  <si>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</si>
  <si>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</si>
  <si>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</si>
  <si>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</si>
  <si>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</si>
  <si>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</si>
  <si>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</si>
  <si>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</si>
  <si>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</si>
  <si>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</si>
  <si>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</si>
  <si>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</si>
  <si>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</si>
  <si>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</si>
  <si>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</si>
  <si>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</si>
  <si>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</si>
  <si>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</si>
  <si>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</si>
  <si>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</si>
  <si>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</si>
  <si>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</si>
  <si>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</si>
  <si>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</si>
  <si>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</si>
  <si>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</si>
  <si>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</si>
  <si>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</si>
  <si>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</si>
  <si>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</si>
  <si>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</si>
  <si>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</si>
  <si>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</si>
  <si>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</si>
  <si>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</si>
  <si>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</si>
  <si>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</si>
  <si>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</si>
  <si>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</si>
  <si>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</si>
  <si>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</si>
  <si>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</si>
  <si>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</si>
  <si>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</si>
  <si>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</si>
  <si>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</si>
  <si>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</si>
  <si>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</si>
  <si>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</si>
  <si>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</si>
  <si>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</si>
  <si>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</si>
  <si>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</si>
  <si>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</si>
  <si>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</si>
  <si>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</si>
  <si>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</si>
  <si>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</si>
  <si>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</si>
  <si>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</si>
  <si>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</si>
  <si>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</si>
  <si>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</si>
  <si>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</si>
  <si>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</si>
  <si>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</si>
  <si>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</si>
  <si>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</si>
  <si>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</si>
  <si>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</si>
  <si>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</si>
  <si>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</si>
  <si>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</si>
  <si>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</si>
  <si>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</si>
  <si>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</si>
  <si>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</si>
  <si>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</si>
  <si>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</si>
  <si>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</si>
  <si>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</si>
  <si>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</si>
  <si>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</si>
  <si>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</si>
  <si>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</si>
  <si>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</si>
  <si>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</si>
  <si>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</si>
  <si>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</si>
  <si>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</si>
  <si>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</si>
  <si>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</si>
  <si>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</si>
  <si>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</si>
  <si>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</si>
  <si>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</si>
  <si>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</si>
  <si>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</si>
  <si>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</si>
  <si>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</si>
  <si>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</si>
  <si>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</si>
  <si>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</si>
  <si>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</si>
  <si>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</si>
  <si>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</si>
  <si>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</si>
  <si>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</si>
  <si>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</si>
  <si>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</si>
  <si>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</si>
  <si>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</si>
  <si>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</si>
  <si>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</si>
  <si>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</si>
  <si>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</si>
  <si>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</si>
  <si>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</si>
  <si>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</si>
  <si>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</si>
  <si>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</si>
  <si>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</si>
  <si>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</si>
  <si>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</si>
  <si>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</si>
  <si>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</si>
  <si>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</si>
  <si>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</si>
  <si>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</si>
  <si>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</si>
  <si>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</si>
  <si>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</si>
  <si>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</si>
  <si>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</si>
  <si>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</si>
  <si>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</si>
  <si>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</si>
  <si>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</si>
  <si>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</si>
  <si>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</si>
  <si>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</si>
  <si>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</si>
  <si>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</si>
  <si>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</si>
  <si>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</si>
  <si>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</si>
  <si>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</si>
  <si>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</si>
  <si>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</si>
  <si>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</si>
  <si>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</si>
  <si>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</si>
  <si>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</si>
  <si>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</si>
  <si>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</si>
  <si>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</si>
  <si>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</si>
  <si>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</si>
  <si>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</si>
  <si>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</si>
  <si>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</si>
  <si>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</si>
  <si>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</si>
  <si>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</si>
  <si>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</si>
  <si>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</si>
  <si>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</si>
  <si>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</si>
  <si>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</si>
  <si>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</si>
  <si>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</si>
  <si>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</si>
  <si>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</si>
  <si>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</si>
  <si>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</si>
  <si>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</si>
  <si>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</si>
  <si>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</si>
  <si>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</si>
  <si>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</si>
  <si>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</si>
  <si>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</si>
  <si>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</si>
  <si>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</si>
  <si>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</si>
  <si>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</si>
  <si>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</si>
  <si>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</si>
  <si>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</si>
  <si>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</si>
  <si>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</si>
  <si>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</si>
  <si>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</si>
  <si>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</si>
  <si>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</si>
  <si>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</si>
  <si>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</si>
  <si>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</si>
  <si>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</si>
  <si>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</si>
  <si>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</si>
  <si>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</si>
  <si>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</si>
  <si>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</si>
  <si>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</si>
  <si>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</si>
  <si>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</si>
  <si>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</si>
  <si>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</si>
  <si>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</si>
  <si>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</si>
  <si>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</si>
  <si>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</si>
  <si>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</si>
  <si>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</si>
  <si>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</si>
  <si>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</si>
  <si>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</si>
  <si>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</si>
  <si>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</si>
  <si>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</si>
  <si>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</si>
  <si>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</si>
  <si>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</si>
  <si>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</si>
  <si>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</si>
  <si>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</si>
  <si>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</si>
  <si>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</si>
  <si>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</si>
  <si>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</si>
  <si>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</si>
  <si>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</si>
  <si>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</si>
  <si>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</si>
  <si>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</si>
  <si>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</si>
  <si>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</si>
  <si>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</si>
  <si>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</si>
  <si>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</si>
  <si>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</si>
  <si>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</si>
  <si>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</si>
  <si>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</si>
  <si>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</si>
  <si>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</si>
  <si>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</si>
  <si>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</si>
  <si>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</si>
  <si>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</si>
  <si>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</si>
  <si>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</si>
  <si>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</si>
  <si>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</si>
  <si>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</si>
  <si>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</si>
  <si>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</si>
  <si>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</si>
  <si>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</si>
  <si>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</si>
  <si>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</si>
  <si>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</si>
  <si>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</si>
  <si>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</si>
  <si>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</si>
  <si>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</si>
  <si>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</si>
  <si>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</si>
  <si>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</si>
  <si>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</si>
  <si>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</si>
  <si>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</si>
  <si>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</si>
  <si>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</si>
  <si>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</si>
  <si>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</si>
  <si>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</si>
  <si>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</si>
  <si>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</si>
  <si>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</si>
  <si>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</si>
  <si>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</si>
  <si>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</si>
  <si>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</si>
  <si>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</si>
  <si>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</si>
  <si>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</si>
  <si>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</si>
  <si>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</si>
  <si>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</si>
  <si>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</si>
  <si>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</si>
  <si>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</si>
  <si>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</si>
  <si>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</si>
  <si>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</si>
  <si>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</si>
  <si>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</si>
  <si>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</si>
  <si>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</si>
  <si>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</si>
  <si>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</si>
  <si>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</si>
  <si>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</si>
  <si>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</si>
  <si>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</si>
  <si>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</si>
  <si>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</si>
  <si>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</si>
  <si>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</si>
  <si>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</si>
  <si>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</si>
  <si>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</si>
  <si>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</si>
  <si>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</si>
  <si>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</si>
  <si>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</si>
  <si>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</si>
  <si>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</si>
  <si>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</si>
  <si>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</si>
  <si>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</si>
  <si>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</si>
  <si>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</si>
  <si>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</si>
  <si>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</si>
  <si>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</si>
  <si>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</si>
  <si>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</si>
  <si>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</si>
  <si>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</si>
  <si>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</si>
  <si>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</si>
  <si>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</si>
  <si>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</si>
  <si>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</si>
  <si>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</si>
  <si>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</si>
  <si>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</si>
  <si>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</si>
  <si>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</si>
  <si>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</si>
  <si>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</si>
  <si>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</si>
  <si>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</si>
  <si>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</si>
  <si>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</si>
  <si>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</si>
  <si>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</si>
  <si>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</si>
  <si>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</si>
  <si>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</si>
  <si>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</si>
  <si>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</si>
  <si>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</si>
  <si>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</si>
  <si>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</si>
  <si>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</si>
  <si>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</si>
  <si>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</si>
  <si>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</si>
  <si>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</si>
  <si>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</si>
  <si>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</si>
  <si>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</si>
  <si>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</si>
  <si>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</si>
  <si>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</si>
  <si>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</si>
  <si>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</si>
  <si>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</si>
  <si>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</si>
  <si>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</si>
  <si>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</si>
  <si>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</si>
  <si>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</si>
  <si>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</si>
  <si>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</si>
  <si>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</si>
  <si>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</si>
  <si>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</si>
  <si>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</si>
  <si>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</si>
  <si>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</si>
  <si>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</si>
  <si>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</si>
  <si>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</si>
  <si>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</si>
  <si>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</si>
  <si>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</si>
  <si>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</si>
  <si>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</si>
  <si>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</si>
  <si>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</si>
  <si>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</si>
  <si>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</si>
  <si>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</si>
  <si>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</si>
  <si>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</si>
  <si>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</si>
  <si>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</si>
  <si>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</si>
  <si>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</si>
  <si>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</si>
  <si>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</si>
  <si>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</si>
  <si>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</si>
  <si>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</si>
  <si>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</si>
  <si>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</si>
  <si>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</si>
  <si>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</si>
  <si>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</si>
  <si>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</si>
  <si>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</si>
  <si>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</si>
  <si>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</si>
  <si>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</si>
  <si>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</si>
  <si>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</si>
  <si>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</si>
  <si>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</si>
  <si>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</si>
  <si>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</si>
  <si>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</si>
  <si>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</si>
  <si>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</si>
  <si>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</si>
  <si>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</si>
  <si>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</si>
  <si>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</si>
  <si>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</si>
  <si>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</si>
  <si>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</si>
  <si>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</si>
  <si>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</si>
  <si>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</si>
  <si>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</si>
  <si>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</si>
  <si>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</si>
  <si>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</si>
  <si>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</si>
  <si>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</si>
  <si>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</si>
  <si>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</si>
  <si>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</si>
  <si>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</si>
  <si>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</si>
  <si>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</si>
  <si>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</si>
  <si>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</si>
  <si>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</si>
  <si>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</si>
  <si>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</si>
  <si>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</si>
  <si>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</si>
  <si>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</si>
  <si>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</si>
  <si>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</si>
  <si>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</si>
  <si>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</si>
  <si>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</si>
  <si>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</si>
  <si>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</si>
  <si>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</si>
  <si>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</si>
  <si>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</si>
  <si>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</si>
  <si>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</si>
  <si>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</si>
  <si>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</si>
  <si>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</si>
  <si>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</si>
  <si>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</si>
  <si>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</si>
  <si>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</si>
  <si>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</si>
  <si>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</si>
  <si>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</si>
  <si>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</si>
  <si>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</si>
  <si>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</si>
  <si>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</si>
  <si>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</si>
  <si>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</si>
  <si>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</si>
  <si>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</si>
  <si>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</si>
  <si>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</si>
  <si>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</si>
  <si>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</si>
  <si>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</si>
  <si>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</si>
  <si>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</si>
  <si>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</si>
  <si>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</si>
  <si>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</si>
  <si>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</si>
  <si>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</si>
  <si>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</si>
  <si>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</si>
  <si>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</si>
  <si>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</si>
  <si>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</si>
  <si>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</si>
  <si>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</si>
  <si>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</si>
  <si>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</si>
  <si>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</si>
  <si>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</si>
  <si>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</si>
  <si>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</si>
  <si>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</si>
  <si>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</si>
  <si>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</si>
  <si>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</si>
  <si>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</si>
  <si>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</si>
  <si>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</si>
  <si>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</si>
  <si>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</si>
  <si>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</si>
  <si>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</si>
  <si>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</si>
  <si>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</si>
  <si>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</si>
  <si>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</si>
  <si>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</si>
  <si>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</si>
  <si>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</si>
  <si>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</si>
  <si>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</si>
  <si>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</si>
  <si>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</si>
  <si>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</si>
  <si>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</si>
  <si>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</si>
  <si>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</si>
  <si>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</si>
  <si>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</si>
  <si>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</si>
  <si>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</si>
  <si>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</si>
  <si>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</si>
  <si>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</si>
  <si>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</si>
  <si>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</si>
  <si>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</si>
  <si>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</si>
  <si>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</si>
  <si>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</si>
  <si>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</si>
  <si>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</si>
  <si>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</si>
  <si>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</si>
  <si>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</si>
  <si>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</si>
  <si>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</si>
  <si>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</si>
  <si>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</si>
  <si>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</si>
  <si>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</si>
  <si>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</si>
  <si>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</si>
  <si>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</si>
  <si>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</si>
  <si>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</si>
  <si>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</si>
  <si>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</si>
  <si>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</si>
  <si>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</si>
  <si>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</si>
  <si>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</si>
  <si>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</si>
  <si>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</si>
  <si>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</si>
  <si>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</si>
  <si>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</si>
  <si>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</si>
  <si>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</si>
  <si>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</si>
  <si>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</si>
  <si>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</si>
  <si>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</si>
  <si>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</si>
  <si>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</si>
  <si>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</si>
  <si>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</si>
  <si>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</si>
  <si>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</si>
  <si>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</si>
  <si>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</si>
  <si>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</si>
  <si>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</si>
  <si>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</si>
  <si>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</si>
  <si>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</si>
  <si>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</si>
  <si>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</si>
  <si>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</si>
  <si>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</si>
  <si>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</si>
  <si>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</si>
  <si>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</si>
  <si>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</si>
  <si>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</si>
  <si>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</si>
  <si>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</si>
  <si>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</si>
  <si>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</si>
  <si>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</si>
  <si>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</si>
  <si>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</si>
  <si>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</si>
  <si>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</si>
  <si>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</si>
  <si>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</si>
  <si>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</si>
  <si>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</si>
  <si>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</si>
  <si>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</si>
  <si>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</si>
  <si>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</si>
  <si>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</si>
  <si>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</si>
  <si>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</si>
  <si>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</si>
  <si>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</si>
  <si>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</si>
  <si>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</si>
  <si>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</si>
  <si>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</si>
  <si>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</si>
  <si>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</si>
  <si>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</si>
  <si>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</si>
  <si>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</si>
  <si>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</si>
  <si>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</si>
  <si>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</si>
  <si>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</si>
  <si>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</si>
  <si>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</si>
  <si>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</si>
  <si>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</si>
  <si>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</si>
  <si>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</si>
  <si>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</si>
  <si>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</si>
  <si>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</si>
  <si>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</si>
  <si>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</si>
  <si>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</si>
  <si>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</si>
  <si>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</si>
  <si>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</si>
  <si>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</si>
  <si>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</si>
  <si>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</si>
  <si>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</si>
  <si>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</si>
  <si>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</si>
  <si>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</si>
  <si>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</si>
  <si>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</si>
  <si>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</si>
  <si>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</si>
  <si>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</si>
  <si>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</si>
  <si>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</si>
  <si>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</si>
  <si>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</si>
  <si>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</si>
  <si>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</si>
  <si>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</si>
  <si>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</si>
  <si>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</si>
  <si>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</si>
  <si>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</si>
  <si>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</si>
  <si>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</si>
  <si>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</si>
  <si>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</si>
  <si>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</si>
  <si>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</si>
  <si>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</si>
  <si>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</si>
  <si>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</si>
  <si>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</si>
  <si>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</si>
  <si>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</si>
  <si>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</si>
  <si>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</si>
  <si>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</si>
  <si>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</si>
  <si>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</si>
  <si>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</si>
  <si>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</si>
  <si>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</si>
  <si>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</si>
  <si>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</si>
  <si>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</si>
  <si>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</si>
  <si>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</si>
  <si>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</si>
  <si>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</si>
  <si>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</si>
  <si>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</si>
  <si>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</si>
  <si>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</si>
  <si>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</si>
  <si>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</si>
  <si>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</si>
  <si>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</si>
  <si>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</si>
  <si>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</si>
  <si>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</si>
  <si>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</si>
  <si>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</si>
  <si>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</si>
  <si>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</si>
  <si>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</si>
  <si>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</si>
  <si>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</si>
  <si>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</si>
  <si>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</si>
  <si>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</si>
  <si>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</si>
  <si>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</si>
  <si>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</si>
  <si>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</si>
  <si>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</si>
  <si>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</si>
  <si>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</si>
  <si>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</si>
  <si>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</si>
  <si>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</si>
  <si>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</si>
  <si>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</si>
  <si>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</si>
  <si>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</si>
  <si>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</si>
  <si>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</si>
  <si>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</si>
  <si>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</si>
  <si>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</si>
  <si>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</si>
  <si>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</si>
  <si>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</si>
  <si>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</si>
  <si>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</si>
  <si>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</si>
  <si>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</si>
  <si>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</si>
  <si>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</si>
  <si>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</si>
  <si>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</si>
  <si>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</si>
  <si>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</si>
  <si>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</si>
  <si>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</si>
  <si>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</si>
  <si>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</si>
  <si>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</si>
  <si>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</si>
  <si>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</si>
  <si>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</si>
  <si>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</si>
  <si>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</si>
  <si>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</si>
  <si>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</si>
  <si>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</si>
  <si>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</si>
  <si>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</si>
  <si>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</si>
  <si>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</si>
  <si>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</si>
  <si>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</si>
  <si>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</si>
  <si>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</si>
  <si>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</si>
  <si>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</si>
  <si>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</si>
  <si>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</si>
  <si>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</si>
  <si>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</si>
  <si>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</si>
  <si>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</si>
  <si>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</si>
  <si>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</si>
  <si>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</si>
  <si>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</si>
  <si>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</si>
  <si>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</si>
  <si>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</si>
  <si>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</si>
  <si>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</si>
  <si>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</si>
  <si>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</si>
  <si>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</si>
  <si>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</si>
  <si>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</si>
  <si>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</si>
  <si>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</si>
  <si>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</si>
  <si>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</si>
  <si>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</si>
  <si>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</si>
  <si>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</si>
  <si>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</si>
  <si>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</si>
  <si>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</si>
  <si>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</si>
  <si>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</si>
  <si>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</si>
  <si>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</si>
  <si>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</si>
  <si>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</si>
  <si>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</si>
  <si>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</si>
  <si>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</si>
  <si>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</si>
  <si>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</si>
  <si>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</si>
  <si>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</si>
  <si>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</si>
  <si>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</si>
  <si>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</si>
  <si>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</si>
  <si>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</si>
  <si>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</si>
  <si>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</si>
  <si>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</si>
  <si>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</si>
  <si>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</si>
  <si>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</si>
  <si>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</si>
  <si>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</si>
  <si>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</si>
  <si>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</si>
  <si>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</si>
  <si>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</si>
  <si>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</si>
  <si>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</si>
  <si>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</si>
  <si>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</si>
  <si>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</si>
  <si>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</si>
  <si>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</si>
  <si>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</si>
  <si>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</si>
  <si>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</si>
  <si>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</si>
  <si>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</si>
  <si>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</si>
  <si>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</si>
  <si>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</si>
  <si>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</si>
  <si>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</si>
  <si>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</si>
  <si>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</si>
  <si>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</si>
  <si>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</si>
  <si>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</si>
  <si>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</si>
  <si>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</si>
  <si>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</si>
  <si>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</si>
  <si>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</si>
  <si>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</si>
  <si>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</si>
  <si>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</si>
  <si>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</si>
  <si>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</si>
  <si>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</si>
  <si>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</si>
  <si>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</si>
  <si>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</si>
  <si>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</si>
  <si>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</si>
  <si>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</si>
  <si>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</si>
  <si>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</si>
  <si>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</si>
  <si>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</si>
  <si>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</si>
  <si>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</si>
  <si>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</si>
  <si>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</si>
  <si>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</si>
  <si>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</si>
  <si>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</si>
  <si>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</si>
  <si>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</si>
  <si>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</si>
  <si>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</si>
  <si>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</si>
  <si>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</si>
  <si>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</si>
  <si>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</si>
  <si>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</si>
  <si>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</si>
  <si>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</si>
  <si>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</si>
  <si>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</si>
  <si>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</si>
  <si>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</si>
  <si>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</si>
  <si>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</si>
  <si>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</si>
  <si>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</si>
  <si>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</si>
  <si>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</si>
  <si>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</si>
  <si>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</si>
  <si>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</si>
  <si>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</si>
  <si>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</si>
  <si>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</si>
  <si>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</si>
  <si>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</si>
  <si>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</si>
  <si>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</si>
  <si>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</si>
  <si>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</si>
  <si>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</si>
  <si>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</si>
  <si>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</si>
  <si>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</si>
  <si>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</si>
  <si>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</si>
  <si>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</si>
  <si>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</si>
  <si>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</si>
  <si>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</si>
  <si>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</si>
  <si>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</si>
  <si>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</si>
  <si>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</si>
  <si>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</si>
  <si>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</si>
  <si>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</si>
  <si>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</si>
  <si>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</si>
  <si>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</si>
  <si>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</si>
  <si>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</si>
  <si>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</si>
  <si>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</si>
  <si>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</si>
  <si>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</si>
  <si>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</si>
  <si>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</si>
  <si>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</si>
  <si>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</si>
  <si>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</si>
  <si>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</si>
  <si>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</si>
  <si>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</si>
  <si>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</si>
  <si>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</si>
  <si>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</si>
  <si>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</si>
  <si>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</si>
  <si>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</si>
  <si>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</si>
  <si>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</si>
  <si>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</si>
  <si>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</si>
  <si>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</si>
  <si>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</si>
  <si>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</si>
  <si>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</si>
  <si>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</si>
  <si>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</si>
  <si>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</si>
  <si>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</si>
  <si>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</si>
  <si>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</si>
  <si>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</si>
  <si>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</si>
  <si>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</si>
  <si>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</si>
  <si>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</si>
  <si>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</si>
  <si>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</si>
  <si>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</si>
  <si>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</si>
  <si>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</si>
  <si>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</si>
  <si>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</si>
  <si>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</si>
  <si>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</si>
  <si>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</si>
  <si>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</si>
  <si>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</si>
  <si>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</si>
  <si>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</si>
  <si>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</si>
  <si>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</si>
  <si>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</si>
  <si>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</si>
  <si>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</si>
  <si>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</si>
  <si>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</si>
  <si>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</si>
  <si>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</si>
  <si>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</si>
  <si>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</si>
  <si>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</si>
  <si>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</si>
  <si>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</si>
  <si>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</si>
  <si>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</si>
  <si>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</si>
  <si>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</si>
  <si>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</si>
  <si>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</si>
  <si>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</si>
  <si>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</si>
  <si>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</si>
  <si>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</si>
  <si>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</si>
  <si>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</si>
  <si>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</si>
  <si>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</si>
  <si>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</si>
  <si>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</si>
  <si>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</si>
  <si>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</si>
  <si>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</si>
  <si>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</si>
  <si>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</si>
  <si>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</si>
  <si>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</si>
  <si>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</si>
  <si>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</si>
  <si>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</si>
  <si>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</si>
  <si>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</si>
  <si>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</si>
  <si>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</si>
  <si>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</si>
  <si>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</si>
  <si>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</si>
  <si>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</si>
  <si>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</si>
  <si>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</si>
  <si>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</si>
  <si>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</si>
  <si>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</si>
  <si>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</si>
  <si>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</si>
  <si>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</si>
  <si>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</si>
  <si>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</si>
  <si>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</si>
  <si>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</si>
  <si>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</si>
  <si>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</si>
  <si>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</si>
  <si>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</si>
  <si>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</si>
  <si>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</si>
  <si>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</si>
  <si>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</si>
  <si>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</si>
  <si>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</si>
  <si>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</si>
  <si>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</si>
  <si>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</si>
  <si>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</si>
  <si>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</si>
  <si>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</si>
  <si>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</si>
  <si>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</si>
  <si>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</si>
  <si>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</si>
  <si>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</si>
  <si>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</si>
  <si>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</si>
  <si>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</si>
  <si>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</si>
  <si>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</si>
  <si>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</si>
  <si>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</si>
  <si>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</si>
  <si>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</si>
  <si>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</si>
  <si>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</si>
  <si>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</si>
  <si>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</si>
  <si>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</si>
  <si>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</si>
  <si>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</si>
  <si>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</si>
  <si>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</si>
  <si>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</si>
  <si>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</si>
  <si>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</si>
  <si>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</si>
  <si>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</si>
  <si>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</si>
  <si>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</si>
  <si>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</si>
  <si>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</si>
  <si>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</si>
  <si>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</si>
  <si>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</si>
  <si>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</si>
  <si>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</si>
  <si>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</si>
  <si>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</si>
  <si>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</si>
  <si>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</si>
  <si>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</si>
  <si>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</si>
  <si>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</si>
  <si>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</si>
  <si>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</si>
  <si>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</si>
  <si>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</si>
  <si>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</si>
  <si>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</si>
  <si>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</si>
  <si>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</si>
  <si>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</si>
  <si>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</si>
  <si>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</si>
  <si>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</si>
  <si>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</si>
  <si>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</si>
  <si>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</si>
  <si>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</si>
  <si>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</si>
  <si>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</si>
  <si>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</si>
  <si>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</si>
  <si>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</si>
  <si>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</si>
  <si>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</si>
  <si>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</si>
  <si>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</si>
  <si>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</si>
  <si>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</si>
  <si>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</si>
  <si>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</si>
  <si>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</si>
  <si>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</si>
  <si>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</si>
  <si>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</si>
  <si>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</si>
  <si>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</si>
  <si>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</si>
  <si>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</si>
  <si>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</si>
  <si>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</si>
  <si>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</si>
  <si>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</si>
  <si>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</si>
  <si>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</si>
  <si>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</si>
  <si>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</si>
  <si>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</si>
  <si>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</si>
  <si>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</si>
  <si>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</si>
  <si>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</si>
  <si>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</si>
  <si>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</si>
  <si>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</si>
  <si>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</si>
  <si>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</si>
  <si>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</si>
  <si>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</si>
  <si>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</si>
  <si>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</si>
  <si>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</si>
  <si>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</si>
  <si>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</si>
  <si>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</si>
  <si>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</si>
  <si>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</si>
  <si>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</si>
  <si>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</si>
  <si>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</si>
  <si>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</si>
  <si>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</si>
  <si>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</si>
  <si>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</si>
  <si>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</si>
  <si>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</si>
  <si>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</si>
  <si>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</si>
  <si>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</si>
  <si>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</si>
  <si>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</si>
  <si>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</si>
  <si>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</si>
  <si>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</si>
  <si>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</si>
  <si>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</si>
  <si>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</si>
  <si>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</si>
  <si>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</si>
  <si>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</si>
  <si>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</si>
  <si>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</si>
  <si>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</si>
  <si>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</si>
  <si>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</si>
  <si>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</si>
  <si>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</si>
  <si>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</si>
  <si>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</si>
  <si>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</si>
  <si>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</si>
  <si>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</si>
  <si>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</si>
  <si>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</si>
  <si>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</si>
  <si>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</si>
  <si>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</si>
  <si>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</si>
  <si>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</si>
  <si>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</si>
  <si>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</si>
  <si>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</si>
  <si>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</si>
  <si>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</si>
  <si>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</si>
  <si>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</si>
  <si>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</si>
  <si>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</si>
  <si>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</si>
  <si>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</si>
  <si>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</si>
  <si>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</si>
  <si>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</si>
  <si>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</si>
  <si>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</si>
  <si>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</si>
  <si>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</si>
  <si>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</si>
  <si>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</si>
  <si>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</si>
  <si>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</si>
  <si>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</si>
  <si>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</si>
  <si>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</si>
  <si>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</si>
  <si>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</si>
  <si>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</si>
  <si>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</si>
  <si>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</si>
  <si>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</si>
  <si>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</si>
  <si>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</si>
  <si>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</si>
  <si>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</si>
  <si>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</si>
  <si>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</si>
  <si>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</si>
  <si>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</si>
  <si>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</si>
  <si>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</si>
  <si>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</si>
  <si>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</si>
  <si>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</si>
  <si>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</si>
  <si>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</si>
  <si>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</si>
  <si>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</si>
  <si>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</si>
  <si>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</si>
  <si>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</si>
  <si>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</si>
  <si>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</si>
  <si>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</si>
  <si>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</si>
  <si>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</si>
  <si>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</si>
  <si>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</si>
  <si>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</si>
  <si>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</si>
  <si>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</si>
  <si>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</si>
  <si>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</si>
  <si>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</si>
  <si>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</si>
  <si>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</si>
  <si>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</si>
  <si>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</si>
  <si>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</si>
  <si>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</si>
  <si>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</si>
  <si>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</si>
  <si>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</si>
  <si>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</si>
  <si>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</si>
  <si>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</si>
  <si>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</si>
  <si>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</si>
  <si>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</si>
  <si>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</si>
  <si>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</si>
  <si>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</si>
  <si>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</si>
  <si>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</si>
  <si>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</si>
  <si>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</si>
  <si>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</si>
  <si>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</si>
  <si>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</si>
  <si>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</si>
  <si>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</si>
  <si>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</si>
  <si>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</si>
  <si>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</si>
  <si>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</si>
  <si>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</si>
  <si>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</si>
  <si>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</si>
  <si>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</si>
  <si>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</si>
  <si>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</si>
  <si>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</si>
  <si>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</si>
  <si>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</si>
  <si>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</si>
  <si>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</si>
  <si>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</si>
  <si>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</si>
  <si>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</si>
  <si>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</si>
  <si>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</si>
  <si>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</si>
  <si>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</si>
  <si>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</si>
  <si>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</si>
  <si>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</si>
  <si>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</si>
  <si>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</si>
  <si>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</si>
  <si>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</si>
  <si>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</si>
  <si>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</si>
  <si>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</si>
  <si>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</si>
  <si>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</si>
  <si>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</si>
  <si>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</si>
  <si>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</si>
  <si>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</si>
  <si>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</si>
  <si>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</si>
  <si>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</si>
  <si>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</si>
  <si>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</si>
  <si>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</si>
  <si>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</si>
  <si>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</si>
  <si>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</si>
  <si>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</si>
  <si>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</si>
  <si>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</si>
  <si>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</si>
  <si>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</si>
  <si>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</si>
  <si>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</si>
  <si>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</si>
  <si>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</si>
  <si>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</si>
  <si>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</si>
  <si>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</si>
  <si>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</si>
  <si>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</si>
  <si>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</si>
  <si>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</si>
  <si>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</si>
  <si>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</si>
  <si>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</si>
  <si>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</si>
  <si>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</si>
  <si>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</si>
  <si>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</si>
  <si>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</si>
  <si>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</si>
  <si>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</si>
  <si>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</si>
  <si>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</si>
  <si>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</si>
  <si>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</si>
  <si>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</si>
  <si>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</si>
  <si>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</si>
  <si>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</si>
  <si>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</si>
  <si>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</si>
  <si>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</si>
  <si>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</si>
  <si>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</si>
  <si>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</si>
  <si>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</si>
  <si>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</si>
  <si>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</si>
  <si>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</si>
  <si>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</si>
  <si>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</si>
  <si>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</si>
  <si>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</si>
  <si>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</si>
  <si>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</si>
  <si>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</si>
  <si>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</si>
  <si>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</si>
  <si>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</si>
  <si>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</si>
  <si>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</si>
  <si>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</si>
  <si>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</si>
  <si>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</si>
  <si>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</si>
  <si>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</si>
  <si>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</si>
  <si>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</si>
  <si>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</si>
  <si>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</si>
  <si>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</si>
  <si>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</si>
  <si>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</si>
  <si>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</si>
  <si>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</si>
  <si>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</si>
  <si>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</si>
  <si>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</si>
  <si>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</si>
  <si>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</si>
  <si>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</si>
  <si>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</si>
  <si>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</si>
  <si>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</si>
  <si>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</si>
  <si>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</si>
  <si>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</si>
  <si>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</si>
  <si>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</si>
  <si>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</si>
  <si>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</si>
  <si>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</si>
  <si>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</si>
  <si>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</si>
  <si>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</si>
  <si>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</si>
  <si>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</si>
  <si>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</si>
  <si>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</si>
  <si>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</si>
  <si>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</si>
  <si>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</si>
  <si>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</si>
  <si>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</si>
  <si>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</si>
  <si>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</si>
  <si>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</si>
  <si>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</si>
  <si>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</si>
  <si>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</si>
  <si>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</si>
  <si>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</si>
  <si>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</si>
  <si>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</si>
  <si>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</si>
  <si>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</si>
  <si>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</si>
  <si>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</si>
  <si>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</si>
  <si>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</si>
  <si>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</si>
  <si>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</si>
  <si>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</si>
  <si>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</si>
  <si>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</si>
  <si>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</si>
  <si>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</si>
  <si>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</si>
  <si>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</si>
  <si>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</si>
  <si>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</si>
  <si>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</si>
  <si>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</si>
  <si>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</si>
  <si>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</si>
  <si>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</si>
  <si>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</si>
  <si>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</si>
  <si>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</si>
  <si>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</si>
  <si>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</si>
  <si>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</si>
  <si>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</si>
  <si>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</si>
  <si>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</si>
  <si>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</si>
  <si>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</si>
  <si>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</si>
  <si>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</si>
  <si>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</si>
  <si>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</si>
  <si>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</si>
  <si>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</si>
  <si>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</si>
  <si>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</si>
  <si>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</si>
  <si>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</si>
  <si>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</si>
  <si>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</si>
  <si>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</si>
  <si>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</si>
  <si>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</si>
  <si>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</si>
  <si>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</si>
  <si>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</si>
  <si>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</si>
  <si>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</si>
  <si>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</si>
  <si>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</si>
  <si>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</si>
  <si>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</si>
  <si>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</si>
  <si>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</si>
  <si>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</si>
  <si>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</si>
  <si>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</si>
  <si>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</si>
  <si>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</si>
  <si>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</si>
  <si>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</si>
  <si>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</si>
  <si>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</si>
  <si>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</si>
  <si>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</si>
  <si>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</si>
  <si>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</si>
  <si>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</si>
  <si>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</si>
  <si>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</si>
  <si>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</si>
  <si>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</si>
  <si>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</si>
  <si>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</si>
  <si>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</si>
  <si>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</si>
  <si>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</si>
  <si>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</si>
  <si>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</si>
  <si>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</si>
  <si>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</si>
  <si>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</si>
  <si>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</si>
  <si>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</si>
  <si>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</si>
  <si>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</si>
  <si>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</si>
  <si>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</si>
  <si>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</si>
  <si>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</si>
  <si>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</si>
  <si>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</si>
  <si>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</si>
  <si>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</si>
  <si>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</si>
  <si>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</si>
  <si>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</si>
  <si>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</si>
  <si>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</si>
  <si>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</si>
  <si>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</si>
  <si>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</si>
  <si>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</si>
  <si>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</si>
  <si>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</si>
  <si>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</si>
  <si>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</si>
  <si>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</si>
  <si>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</si>
  <si>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</si>
  <si>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</si>
  <si>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</si>
  <si>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</si>
  <si>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</si>
  <si>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</si>
  <si>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</si>
  <si>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</si>
  <si>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</si>
  <si>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</si>
  <si>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</si>
  <si>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</si>
  <si>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</si>
  <si>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</si>
  <si>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</si>
  <si>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</si>
  <si>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</si>
  <si>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</si>
  <si>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</si>
  <si>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</si>
  <si>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</si>
  <si>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</si>
  <si>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</si>
  <si>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</si>
  <si>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</si>
  <si>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</si>
  <si>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</si>
  <si>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</si>
  <si>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</si>
  <si>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</si>
  <si>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</si>
  <si>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</si>
  <si>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</si>
  <si>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</si>
  <si>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</si>
  <si>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</si>
  <si>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</si>
  <si>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</si>
  <si>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</si>
  <si>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</si>
  <si>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</si>
  <si>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</si>
  <si>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</si>
  <si>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</si>
  <si>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</si>
  <si>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</si>
  <si>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</si>
  <si>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</si>
  <si>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</si>
  <si>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</si>
  <si>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</si>
  <si>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</si>
  <si>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</si>
  <si>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</si>
  <si>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</si>
  <si>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</si>
  <si>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</si>
  <si>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</si>
  <si>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</si>
  <si>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</si>
  <si>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</si>
  <si>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</si>
  <si>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</si>
  <si>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</si>
  <si>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</si>
  <si>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</si>
  <si>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</si>
  <si>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</si>
  <si>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</si>
  <si>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</si>
  <si>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</si>
  <si>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</si>
  <si>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</si>
  <si>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</si>
  <si>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</si>
  <si>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</si>
  <si>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</si>
  <si>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</si>
  <si>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</si>
  <si>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</si>
  <si>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</si>
  <si>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</si>
  <si>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</si>
  <si>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</si>
  <si>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</si>
  <si>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</si>
  <si>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</si>
  <si>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</si>
  <si>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</si>
  <si>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</si>
  <si>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</si>
  <si>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</si>
  <si>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</si>
  <si>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</si>
  <si>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</si>
  <si>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</si>
  <si>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</si>
  <si>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</si>
  <si>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</si>
  <si>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</si>
  <si>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</si>
  <si>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</si>
  <si>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</si>
  <si>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</si>
  <si>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</si>
  <si>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</si>
  <si>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</si>
  <si>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</si>
  <si>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</si>
  <si>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</si>
  <si>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</si>
  <si>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</si>
  <si>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</si>
  <si>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</si>
  <si>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</si>
  <si>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</si>
  <si>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</si>
  <si>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</si>
  <si>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</si>
  <si>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</si>
  <si>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</si>
  <si>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</si>
  <si>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</si>
  <si>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</si>
  <si>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</si>
  <si>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</si>
  <si>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</si>
  <si>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</si>
  <si>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</si>
  <si>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</si>
  <si>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</si>
  <si>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</si>
  <si>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</si>
  <si>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</si>
  <si>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</si>
  <si>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</si>
  <si>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</si>
  <si>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</si>
  <si>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</si>
  <si>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</si>
  <si>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</si>
  <si>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</si>
  <si>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</si>
  <si>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</si>
  <si>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</si>
  <si>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</si>
  <si>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</si>
  <si>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</si>
  <si>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</si>
  <si>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</si>
  <si>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</si>
  <si>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</si>
  <si>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</si>
  <si>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</si>
  <si>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</si>
  <si>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</si>
  <si>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</si>
  <si>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</si>
  <si>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</si>
  <si>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</si>
  <si>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</si>
  <si>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</si>
  <si>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</si>
  <si>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</si>
  <si>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</si>
  <si>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</si>
  <si>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</si>
  <si>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</si>
  <si>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</si>
  <si>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</si>
  <si>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</si>
  <si>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</si>
  <si>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</si>
  <si>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</si>
  <si>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</si>
  <si>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</si>
  <si>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</si>
  <si>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</si>
  <si>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</si>
  <si>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</si>
  <si>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</si>
  <si>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</si>
  <si>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</si>
  <si>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</si>
  <si>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</si>
  <si>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</si>
  <si>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</si>
  <si>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</si>
  <si>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</si>
  <si>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</si>
  <si>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</si>
  <si>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</si>
  <si>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</si>
  <si>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</si>
  <si>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</si>
  <si>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</si>
  <si>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</si>
  <si>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</si>
  <si>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</si>
  <si>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</si>
  <si>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</si>
  <si>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</si>
  <si>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</si>
  <si>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</si>
  <si>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</si>
  <si>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</si>
  <si>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</si>
  <si>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</si>
  <si>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</si>
  <si>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</si>
  <si>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</si>
  <si>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</si>
  <si>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</si>
  <si>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</si>
  <si>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</si>
  <si>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</si>
  <si>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</si>
  <si>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</si>
  <si>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</si>
  <si>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</si>
  <si>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</si>
  <si>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</si>
  <si>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</si>
  <si>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</si>
  <si>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</si>
  <si>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</si>
  <si>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</si>
  <si>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</si>
  <si>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</si>
  <si>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</si>
  <si>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</si>
  <si>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</si>
  <si>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</si>
  <si>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</si>
  <si>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</si>
  <si>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</si>
  <si>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</si>
  <si>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</si>
  <si>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</si>
  <si>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</si>
  <si>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</si>
  <si>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</si>
  <si>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</si>
  <si>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</si>
  <si>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</si>
  <si>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</si>
  <si>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</si>
  <si>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</si>
  <si>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</si>
  <si>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</si>
  <si>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</si>
  <si>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</si>
  <si>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</si>
  <si>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</si>
  <si>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</si>
  <si>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</si>
  <si>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</si>
  <si>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</si>
  <si>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</si>
  <si>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</si>
  <si>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</si>
  <si>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</si>
  <si>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</si>
  <si>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</si>
  <si>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</si>
  <si>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</si>
  <si>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</si>
  <si>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</si>
  <si>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</si>
  <si>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</si>
  <si>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</si>
  <si>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</si>
  <si>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</si>
  <si>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</si>
  <si>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</si>
  <si>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</si>
  <si>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</si>
  <si>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</si>
  <si>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</si>
  <si>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</si>
  <si>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</si>
  <si>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</si>
  <si>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</si>
  <si>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</si>
  <si>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</si>
  <si>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</si>
  <si>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</si>
  <si>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</si>
  <si>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</si>
  <si>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</si>
  <si>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</si>
  <si>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</si>
  <si>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</si>
  <si>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</si>
  <si>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</si>
  <si>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</si>
  <si>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</si>
  <si>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</si>
  <si>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</si>
  <si>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</si>
  <si>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</si>
  <si>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</si>
  <si>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</si>
  <si>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</si>
  <si>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</si>
  <si>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</si>
  <si>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</si>
  <si>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</si>
  <si>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</si>
  <si>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</si>
  <si>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</si>
  <si>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</si>
  <si>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</si>
  <si>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</si>
  <si>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</si>
  <si>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</si>
  <si>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</si>
  <si>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</si>
  <si>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</si>
  <si>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</si>
  <si>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</si>
  <si>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</si>
  <si>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</si>
  <si>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</si>
  <si>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</si>
  <si>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</si>
  <si>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</si>
  <si>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</si>
  <si>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</si>
  <si>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</si>
  <si>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</si>
  <si>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</si>
  <si>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</si>
  <si>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</si>
  <si>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</si>
  <si>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</si>
  <si>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</si>
  <si>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</si>
  <si>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</si>
  <si>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</si>
  <si>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</si>
  <si>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</si>
  <si>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</si>
  <si>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</si>
  <si>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</si>
  <si>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</si>
  <si>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</si>
  <si>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</si>
  <si>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</si>
  <si>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</si>
  <si>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</si>
  <si>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</si>
  <si>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</si>
  <si>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</si>
  <si>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</si>
  <si>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</si>
  <si>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</si>
  <si>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</si>
  <si>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</si>
  <si>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</si>
  <si>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</si>
  <si>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</si>
  <si>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</si>
  <si>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</si>
  <si>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</si>
  <si>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</si>
  <si>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</si>
  <si>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</si>
  <si>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</si>
  <si>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</si>
  <si>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</si>
  <si>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</si>
  <si>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</si>
  <si>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</si>
  <si>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</si>
  <si>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</si>
  <si>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</si>
  <si>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</si>
  <si>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</si>
  <si>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</si>
  <si>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</si>
  <si>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</si>
  <si>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</si>
  <si>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</si>
  <si>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</si>
  <si>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</si>
  <si>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</si>
  <si>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</si>
  <si>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</si>
  <si>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</si>
  <si>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</si>
  <si>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</si>
  <si>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</si>
  <si>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</si>
  <si>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</si>
  <si>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</si>
  <si>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</si>
  <si>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</si>
  <si>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</si>
  <si>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</si>
  <si>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</si>
  <si>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</si>
  <si>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</si>
  <si>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</si>
  <si>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</si>
  <si>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</si>
  <si>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</si>
  <si>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</si>
  <si>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</si>
  <si>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</si>
  <si>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</si>
  <si>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</si>
  <si>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</si>
  <si>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</si>
  <si>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</si>
  <si>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</si>
  <si>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</si>
  <si>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</si>
  <si>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</si>
  <si>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</si>
  <si>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</si>
  <si>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</si>
  <si>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</si>
  <si>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</si>
  <si>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</si>
  <si>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</si>
  <si>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</si>
  <si>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</si>
  <si>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</si>
  <si>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</si>
  <si>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</si>
  <si>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</si>
  <si>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</si>
  <si>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</si>
  <si>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</si>
  <si>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</si>
  <si>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</si>
  <si>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</si>
  <si>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</si>
  <si>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</si>
  <si>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</si>
  <si>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</si>
  <si>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</si>
  <si>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</si>
  <si>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</si>
  <si>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</si>
  <si>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</si>
  <si>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</si>
  <si>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</si>
  <si>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</si>
  <si>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</si>
  <si>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</si>
  <si>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</si>
  <si>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</si>
  <si>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</si>
  <si>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</si>
  <si>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</si>
  <si>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</si>
  <si>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</si>
  <si>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</si>
  <si>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</si>
  <si>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</si>
  <si>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</si>
  <si>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</si>
  <si>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</si>
  <si>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</si>
  <si>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</si>
  <si>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</si>
  <si>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</si>
  <si>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</si>
  <si>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</si>
  <si>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</si>
  <si>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</si>
  <si>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</si>
  <si>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</si>
  <si>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</si>
  <si>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</si>
  <si>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</si>
  <si>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</si>
  <si>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</si>
  <si>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</si>
  <si>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</si>
  <si>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</si>
  <si>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</si>
  <si>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</si>
  <si>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</si>
  <si>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</si>
  <si>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</si>
  <si>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</si>
  <si>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</si>
  <si>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</si>
  <si>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</si>
  <si>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</si>
  <si>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</si>
  <si>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</si>
  <si>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</si>
  <si>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</si>
  <si>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</si>
  <si>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</si>
  <si>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</si>
  <si>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</si>
  <si>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</si>
  <si>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</si>
  <si>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</si>
  <si>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</si>
  <si>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</si>
  <si>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</si>
  <si>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</si>
  <si>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</si>
  <si>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</si>
  <si>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</si>
  <si>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</si>
  <si>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</si>
  <si>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</si>
  <si>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</si>
  <si>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</si>
  <si>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</si>
  <si>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</si>
  <si>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</si>
  <si>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</si>
  <si>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</si>
  <si>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</si>
  <si>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</si>
  <si>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</si>
  <si>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</si>
  <si>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</si>
  <si>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</si>
  <si>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</si>
  <si>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</si>
  <si>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</si>
  <si>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</si>
  <si>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</si>
  <si>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</si>
  <si>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</si>
  <si>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</si>
  <si>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</si>
  <si>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</si>
  <si>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</si>
  <si>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</si>
  <si>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</si>
  <si>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</si>
  <si>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</si>
  <si>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</si>
  <si>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</si>
  <si>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</si>
  <si>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</si>
  <si>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</si>
  <si>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</si>
  <si>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</si>
  <si>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</si>
  <si>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</si>
  <si>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</si>
  <si>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</si>
  <si>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</si>
  <si>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</si>
  <si>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</si>
  <si>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</si>
  <si>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</si>
  <si>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</si>
  <si>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</si>
  <si>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</si>
  <si>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</si>
  <si>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</si>
  <si>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</si>
  <si>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</si>
  <si>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</si>
  <si>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</si>
  <si>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</si>
  <si>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</si>
  <si>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</si>
  <si>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</si>
  <si>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</si>
  <si>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</si>
  <si>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</si>
  <si>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</si>
  <si>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</si>
  <si>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</si>
  <si>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</si>
  <si>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</si>
  <si>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</si>
  <si>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</si>
  <si>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</si>
  <si>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</si>
  <si>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</si>
  <si>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</si>
  <si>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</si>
  <si>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</si>
  <si>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</si>
  <si>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</si>
  <si>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</si>
  <si>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</si>
  <si>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</si>
  <si>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</si>
  <si>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</si>
  <si>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</si>
  <si>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</si>
  <si>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</si>
  <si>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</si>
  <si>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</si>
  <si>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</si>
  <si>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</si>
  <si>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</si>
  <si>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</si>
  <si>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</si>
  <si>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</si>
  <si>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</si>
  <si>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</si>
  <si>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</si>
  <si>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</si>
  <si>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</si>
  <si>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</si>
  <si>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</si>
  <si>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</si>
  <si>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</si>
  <si>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</si>
  <si>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</si>
  <si>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</si>
  <si>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</si>
  <si>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</si>
  <si>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</si>
  <si>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</si>
  <si>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</si>
  <si>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</si>
  <si>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</si>
  <si>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</si>
  <si>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</si>
  <si>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</si>
  <si>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</si>
  <si>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</si>
  <si>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</si>
  <si>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</si>
  <si>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</si>
  <si>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</si>
  <si>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</si>
  <si>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</si>
  <si>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</si>
  <si>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</si>
  <si>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</si>
  <si>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</si>
  <si>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</si>
  <si>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</si>
  <si>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</si>
  <si>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</si>
  <si>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</si>
  <si>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</si>
  <si>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</si>
  <si>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</si>
  <si>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</si>
  <si>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</si>
  <si>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</si>
  <si>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</si>
  <si>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</si>
  <si>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</si>
  <si>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</si>
  <si>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</si>
  <si>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</si>
  <si>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</si>
  <si>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</si>
  <si>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</si>
  <si>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</si>
  <si>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</si>
  <si>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</si>
  <si>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</si>
  <si>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</si>
  <si>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</si>
  <si>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</si>
  <si>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</si>
  <si>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</si>
  <si>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</si>
  <si>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</si>
  <si>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</si>
  <si>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</si>
  <si>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</si>
  <si>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</si>
  <si>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</si>
  <si>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</si>
  <si>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</si>
  <si>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</si>
  <si>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</si>
  <si>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</si>
  <si>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</si>
  <si>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</si>
  <si>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</si>
  <si>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</si>
  <si>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</si>
  <si>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</si>
  <si>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</si>
  <si>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</si>
  <si>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</si>
  <si>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</si>
  <si>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</si>
  <si>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</si>
  <si>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</si>
  <si>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</si>
  <si>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</si>
  <si>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</si>
  <si>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</si>
  <si>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</si>
  <si>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</si>
  <si>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</si>
  <si>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</si>
  <si>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</si>
  <si>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</si>
  <si>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</si>
  <si>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</si>
  <si>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</si>
  <si>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</si>
  <si>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</si>
  <si>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</si>
  <si>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</si>
  <si>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</si>
  <si>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</si>
  <si>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</si>
  <si>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</si>
  <si>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</si>
  <si>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</si>
  <si>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</si>
  <si>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</si>
  <si>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</si>
  <si>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</si>
  <si>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</si>
  <si>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</si>
  <si>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</si>
  <si>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</si>
  <si>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</si>
  <si>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</si>
  <si>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</si>
  <si>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</si>
  <si>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</si>
  <si>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</si>
  <si>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</si>
  <si>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</si>
  <si>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</si>
  <si>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</si>
  <si>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</si>
  <si>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</si>
  <si>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</si>
  <si>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</si>
  <si>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</si>
  <si>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</si>
  <si>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</si>
  <si>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</si>
  <si>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</si>
  <si>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</si>
  <si>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</si>
  <si>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</si>
  <si>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</si>
  <si>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</si>
  <si>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</si>
  <si>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</si>
  <si>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</si>
  <si>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</si>
  <si>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</si>
  <si>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</si>
  <si>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</si>
  <si>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</si>
  <si>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</si>
  <si>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</si>
  <si>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</si>
  <si>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</si>
  <si>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</si>
  <si>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</si>
  <si>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</si>
  <si>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</si>
  <si>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</si>
  <si>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</si>
  <si>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</si>
  <si>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</si>
  <si>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</si>
  <si>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</si>
  <si>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</si>
  <si>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</si>
  <si>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</si>
  <si>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</si>
  <si>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</si>
  <si>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</si>
  <si>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</si>
  <si>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</si>
  <si>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</si>
  <si>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</si>
  <si>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</si>
  <si>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</si>
  <si>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</si>
  <si>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</si>
  <si>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</si>
  <si>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</si>
  <si>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</si>
  <si>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</si>
  <si>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</si>
  <si>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</si>
  <si>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</si>
  <si>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</si>
  <si>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</si>
  <si>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</si>
  <si>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</si>
  <si>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</si>
  <si>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</si>
  <si>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</si>
  <si>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</si>
  <si>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</si>
  <si>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</si>
  <si>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</si>
  <si>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</si>
  <si>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</si>
  <si>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</si>
  <si>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</si>
  <si>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</si>
  <si>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</si>
  <si>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</si>
  <si>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</si>
  <si>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</si>
  <si>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</si>
  <si>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</si>
  <si>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</si>
  <si>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</si>
  <si>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</si>
  <si>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</si>
  <si>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</si>
  <si>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</si>
  <si>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</si>
  <si>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</si>
  <si>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</si>
  <si>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</si>
  <si>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</si>
  <si>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</si>
  <si>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</si>
  <si>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</si>
  <si>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</si>
  <si>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</si>
  <si>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</si>
  <si>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</si>
  <si>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</si>
  <si>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</si>
  <si>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</si>
  <si>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</si>
  <si>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</si>
  <si>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</si>
  <si>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</si>
  <si>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</si>
  <si>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</si>
  <si>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</si>
  <si>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</si>
  <si>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</si>
  <si>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</si>
  <si>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</si>
  <si>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</si>
  <si>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</si>
  <si>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</si>
  <si>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</si>
  <si>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</si>
  <si>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</si>
  <si>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</si>
  <si>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</si>
  <si>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</si>
  <si>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</si>
  <si>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</si>
  <si>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</si>
  <si>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</si>
  <si>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</si>
  <si>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</si>
  <si>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</si>
  <si>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</si>
  <si>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</si>
  <si>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</si>
  <si>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</si>
  <si>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</si>
  <si>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</si>
  <si>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</si>
  <si>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</si>
  <si>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</si>
  <si>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</si>
  <si>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</si>
  <si>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</si>
  <si>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</si>
  <si>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</si>
  <si>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</si>
  <si>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</si>
  <si>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</si>
  <si>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</si>
  <si>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</si>
  <si>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</si>
  <si>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</si>
  <si>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</si>
  <si>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</si>
  <si>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</si>
  <si>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</si>
  <si>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</si>
  <si>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</si>
  <si>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</si>
  <si>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</si>
  <si>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</si>
  <si>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</si>
  <si>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</si>
  <si>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</si>
  <si>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</si>
  <si>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</si>
  <si>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</si>
  <si>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</si>
  <si>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</si>
  <si>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</si>
  <si>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</si>
  <si>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</si>
  <si>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</si>
  <si>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</si>
  <si>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</si>
  <si>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</si>
  <si>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</si>
  <si>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</si>
  <si>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</si>
  <si>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</si>
  <si>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</si>
  <si>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</si>
  <si>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</si>
  <si>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</si>
  <si>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</si>
  <si>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</si>
  <si>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</si>
  <si>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</si>
  <si>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</si>
  <si>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</si>
  <si>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</si>
  <si>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</si>
  <si>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</si>
  <si>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</si>
  <si>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</si>
  <si>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</si>
  <si>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</si>
  <si>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</si>
  <si>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</si>
  <si>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</si>
  <si>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</si>
  <si>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</si>
  <si>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</si>
  <si>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</si>
  <si>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</si>
  <si>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</si>
  <si>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</si>
  <si>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</si>
  <si>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</si>
  <si>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</si>
  <si>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</si>
  <si>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</si>
  <si>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</si>
  <si>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</si>
  <si>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</si>
  <si>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</si>
  <si>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</si>
  <si>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</si>
  <si>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</si>
  <si>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</si>
  <si>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</si>
  <si>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</si>
  <si>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</si>
  <si>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</si>
  <si>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</si>
  <si>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</si>
  <si>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</si>
  <si>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</si>
  <si>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</si>
  <si>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</si>
  <si>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</si>
  <si>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</si>
  <si>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</si>
  <si>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</si>
  <si>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</si>
  <si>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</si>
  <si>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</si>
  <si>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</si>
  <si>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</si>
  <si>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</si>
  <si>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</si>
  <si>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</si>
  <si>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</si>
  <si>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</si>
  <si>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</si>
  <si>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</si>
  <si>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</si>
  <si>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</si>
  <si>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</si>
  <si>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</si>
  <si>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</si>
  <si>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</si>
  <si>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</si>
  <si>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</si>
  <si>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</si>
  <si>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</si>
  <si>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</si>
  <si>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</si>
  <si>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</si>
  <si>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</si>
  <si>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</si>
  <si>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</si>
  <si>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</si>
  <si>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</si>
  <si>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</si>
  <si>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</si>
  <si>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</si>
  <si>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</si>
  <si>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</si>
  <si>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</si>
  <si>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</si>
  <si>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</si>
  <si>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</si>
  <si>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</si>
  <si>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</si>
  <si>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</si>
  <si>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</si>
  <si>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</si>
  <si>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</si>
  <si>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</si>
  <si>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</si>
  <si>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</si>
  <si>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</si>
  <si>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</si>
  <si>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</si>
  <si>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</si>
  <si>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</si>
  <si>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</si>
  <si>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</si>
  <si>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</si>
  <si>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</si>
  <si>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</si>
  <si>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</si>
  <si>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</si>
  <si>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</si>
  <si>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</si>
  <si>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</si>
  <si>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</si>
  <si>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</si>
  <si>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</si>
  <si>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</si>
  <si>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</si>
  <si>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</si>
  <si>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</si>
  <si>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</si>
  <si>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</si>
  <si>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</si>
  <si>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</si>
  <si>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</si>
  <si>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</si>
  <si>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</si>
  <si>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</si>
  <si>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</si>
  <si>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</si>
  <si>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</si>
  <si>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</si>
  <si>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</si>
  <si>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</si>
  <si>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</si>
  <si>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</si>
  <si>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</si>
  <si>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</si>
  <si>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</si>
  <si>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</si>
  <si>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</si>
  <si>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</si>
  <si>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</si>
  <si>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</si>
  <si>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</si>
  <si>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</si>
  <si>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</si>
  <si>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</si>
  <si>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</si>
  <si>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</si>
  <si>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</si>
  <si>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</si>
  <si>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</si>
  <si>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</si>
  <si>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</si>
  <si>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</si>
  <si>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</si>
  <si>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</si>
  <si>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</si>
  <si>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</si>
  <si>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</si>
  <si>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</si>
  <si>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</si>
  <si>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</si>
  <si>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</si>
  <si>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</si>
  <si>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</si>
  <si>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</si>
  <si>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</si>
  <si>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</si>
  <si>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</si>
  <si>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</si>
  <si>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</si>
  <si>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</si>
  <si>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</si>
  <si>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</si>
  <si>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</si>
  <si>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</si>
  <si>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</si>
  <si>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</si>
  <si>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</si>
  <si>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</si>
  <si>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</si>
  <si>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</si>
  <si>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</si>
  <si>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</si>
  <si>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</si>
  <si>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</si>
  <si>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</si>
  <si>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</si>
  <si>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</si>
  <si>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</si>
  <si>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</si>
  <si>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</si>
  <si>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</si>
  <si>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</si>
  <si>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</si>
  <si>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</si>
  <si>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</si>
  <si>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</si>
  <si>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</si>
  <si>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</si>
  <si>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</si>
  <si>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</si>
  <si>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</si>
  <si>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</si>
  <si>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</si>
  <si>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</si>
  <si>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</si>
  <si>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</si>
  <si>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</si>
  <si>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</si>
  <si>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</si>
  <si>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</si>
  <si>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</si>
  <si>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</si>
  <si>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</si>
  <si>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</si>
  <si>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</si>
  <si>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</si>
  <si>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</si>
  <si>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</si>
  <si>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</si>
  <si>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</si>
  <si>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</si>
  <si>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</si>
  <si>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</si>
  <si>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</si>
  <si>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</si>
  <si>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</si>
  <si>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</si>
  <si>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</si>
  <si>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</si>
  <si>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</si>
  <si>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</si>
  <si>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</si>
  <si>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</si>
  <si>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</si>
  <si>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</si>
  <si>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</si>
  <si>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</si>
  <si>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</si>
  <si>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</si>
  <si>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</si>
  <si>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</si>
  <si>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</si>
  <si>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</si>
  <si>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</si>
  <si>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</si>
  <si>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</si>
  <si>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</si>
  <si>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</si>
  <si>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</si>
  <si>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</si>
  <si>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</si>
  <si>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</si>
  <si>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</si>
  <si>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</si>
  <si>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</si>
  <si>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</si>
  <si>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</si>
  <si>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</si>
  <si>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</si>
  <si>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</si>
  <si>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</si>
  <si>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</si>
  <si>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</si>
  <si>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</si>
  <si>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</si>
  <si>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</si>
  <si>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</si>
  <si>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</si>
  <si>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</si>
  <si>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</si>
  <si>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</si>
  <si>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</si>
  <si>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</si>
  <si>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</si>
  <si>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</si>
  <si>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</si>
  <si>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</si>
  <si>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</si>
  <si>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</si>
  <si>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</si>
  <si>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</si>
  <si>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</si>
  <si>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</si>
  <si>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</si>
  <si>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</si>
  <si>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</si>
  <si>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</si>
  <si>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</si>
  <si>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</si>
  <si>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</si>
  <si>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</si>
  <si>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</si>
  <si>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</si>
  <si>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</si>
  <si>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</si>
  <si>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</si>
  <si>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</si>
  <si>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</si>
  <si>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</si>
  <si>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</si>
  <si>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</si>
  <si>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</si>
  <si>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</si>
  <si>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</si>
  <si>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</si>
  <si>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</si>
  <si>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</si>
  <si>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</si>
  <si>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</si>
  <si>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</si>
  <si>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</si>
  <si>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</si>
  <si>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</si>
  <si>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</si>
  <si>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</si>
  <si>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</si>
  <si>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</si>
  <si>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</si>
  <si>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</si>
  <si>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</si>
  <si>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</si>
  <si>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</si>
  <si>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</si>
  <si>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</si>
  <si>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</si>
  <si>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</si>
  <si>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</si>
  <si>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</si>
  <si>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</si>
  <si>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</si>
  <si>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</si>
  <si>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</si>
  <si>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</si>
  <si>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</si>
  <si>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</si>
  <si>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</si>
  <si>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</si>
  <si>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</si>
  <si>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</si>
  <si>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</si>
  <si>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</si>
  <si>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</si>
  <si>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</si>
  <si>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</si>
  <si>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</si>
  <si>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</si>
  <si>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</si>
  <si>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</si>
  <si>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</si>
  <si>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</si>
  <si>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</si>
  <si>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</si>
  <si>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</si>
  <si>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</si>
  <si>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</si>
  <si>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</si>
  <si>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</si>
  <si>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</si>
  <si>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</si>
  <si>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</si>
  <si>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</si>
  <si>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</si>
  <si>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</si>
  <si>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</si>
  <si>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</si>
  <si>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</si>
  <si>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</si>
  <si>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</si>
  <si>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</si>
  <si>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</si>
  <si>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</si>
  <si>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</si>
  <si>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</si>
  <si>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</si>
  <si>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</si>
  <si>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</si>
  <si>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</si>
  <si>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</si>
  <si>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</si>
  <si>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</si>
  <si>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</si>
  <si>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</si>
  <si>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</si>
  <si>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</si>
  <si>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</si>
  <si>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</si>
  <si>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</si>
  <si>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</si>
  <si>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</si>
  <si>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</si>
  <si>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</si>
  <si>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</si>
  <si>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</si>
  <si>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</si>
  <si>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</si>
  <si>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</si>
  <si>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</si>
  <si>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</si>
  <si>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</si>
  <si>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</si>
  <si>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</si>
  <si>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</si>
  <si>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</si>
  <si>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</si>
  <si>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</si>
  <si>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</si>
  <si>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</si>
  <si>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</si>
  <si>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</si>
  <si>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</si>
  <si>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</si>
  <si>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</si>
  <si>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</si>
  <si>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</si>
  <si>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</si>
  <si>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</si>
  <si>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</si>
  <si>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</si>
  <si>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</si>
  <si>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</si>
  <si>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</si>
  <si>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</si>
  <si>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</si>
  <si>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</si>
  <si>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</si>
  <si>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</si>
  <si>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</si>
  <si>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</si>
  <si>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</si>
  <si>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</si>
  <si>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</si>
  <si>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</si>
  <si>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</si>
  <si>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</si>
  <si>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</si>
  <si>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</si>
  <si>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</si>
  <si>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</si>
  <si>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</si>
  <si>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</si>
  <si>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</si>
  <si>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</si>
  <si>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</si>
  <si>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</si>
  <si>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</si>
  <si>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</si>
  <si>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</si>
  <si>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</si>
  <si>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</si>
  <si>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</si>
  <si>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</si>
  <si>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</si>
  <si>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</si>
  <si>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</si>
  <si>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</si>
  <si>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</si>
  <si>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</si>
  <si>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</si>
  <si>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</si>
  <si>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</si>
  <si>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</si>
  <si>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</si>
  <si>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</si>
  <si>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</si>
  <si>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</si>
  <si>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</si>
  <si>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</si>
  <si>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</si>
  <si>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</si>
  <si>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</si>
  <si>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</si>
  <si>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</si>
  <si>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</si>
  <si>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</si>
  <si>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</si>
  <si>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</si>
  <si>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</si>
  <si>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</si>
  <si>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</si>
  <si>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</si>
  <si>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</si>
  <si>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</si>
  <si>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</si>
  <si>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</si>
  <si>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</si>
  <si>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</si>
  <si>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</si>
  <si>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</si>
  <si>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</si>
  <si>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</si>
  <si>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</si>
  <si>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</si>
  <si>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</si>
  <si>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</si>
  <si>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</si>
  <si>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</si>
  <si>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</si>
  <si>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</si>
  <si>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</si>
  <si>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</si>
  <si>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</si>
  <si>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</si>
  <si>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</si>
  <si>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</si>
  <si>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</si>
  <si>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</si>
  <si>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</si>
  <si>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</si>
  <si>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</si>
  <si>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</si>
  <si>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</si>
  <si>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</si>
  <si>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</si>
  <si>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</si>
  <si>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</si>
  <si>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</si>
  <si>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</si>
  <si>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</si>
  <si>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</si>
  <si>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</si>
  <si>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</si>
  <si>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</si>
  <si>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</si>
  <si>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</si>
  <si>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</si>
  <si>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</si>
  <si>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</si>
  <si>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</si>
  <si>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</si>
  <si>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</si>
  <si>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</si>
  <si>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</si>
  <si>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</si>
  <si>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</si>
  <si>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</si>
  <si>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</si>
  <si>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</si>
  <si>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</si>
  <si>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</si>
  <si>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</si>
  <si>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</si>
  <si>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</si>
  <si>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</si>
  <si>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</si>
  <si>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</si>
  <si>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</si>
  <si>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</si>
  <si>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</si>
  <si>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</si>
  <si>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</si>
  <si>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</si>
  <si>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</si>
  <si>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</si>
  <si>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</si>
  <si>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</si>
  <si>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</si>
  <si>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</si>
  <si>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</si>
  <si>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</si>
  <si>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</si>
  <si>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</si>
  <si>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</si>
  <si>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</si>
  <si>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</si>
  <si>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</si>
  <si>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</si>
  <si>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</si>
  <si>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</si>
  <si>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</si>
  <si>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</si>
  <si>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</si>
  <si>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</si>
  <si>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</si>
  <si>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</si>
  <si>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</si>
  <si>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</si>
  <si>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</si>
  <si>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</si>
  <si>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</si>
  <si>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</si>
  <si>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</si>
  <si>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</si>
  <si>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</si>
  <si>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</si>
  <si>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</si>
  <si>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</si>
  <si>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</si>
  <si>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</si>
  <si>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</si>
  <si>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</si>
  <si>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</si>
  <si>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</si>
  <si>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</si>
  <si>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</si>
  <si>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</si>
  <si>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</si>
  <si>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</si>
  <si>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</si>
  <si>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</si>
  <si>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</si>
  <si>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</si>
  <si>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</si>
  <si>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</si>
  <si>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</si>
  <si>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</si>
  <si>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</si>
  <si>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</si>
  <si>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</si>
  <si>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</si>
  <si>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</si>
  <si>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</si>
  <si>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</si>
  <si>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</si>
  <si>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</si>
  <si>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</si>
  <si>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</si>
  <si>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</si>
  <si>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</si>
  <si>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</si>
  <si>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</si>
  <si>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</si>
  <si>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</si>
  <si>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</si>
  <si>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</si>
  <si>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</si>
  <si>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</si>
  <si>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</si>
  <si>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</si>
  <si>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</si>
  <si>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</si>
  <si>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</si>
  <si>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</si>
  <si>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</si>
  <si>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</si>
  <si>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</si>
  <si>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</si>
  <si>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</si>
  <si>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</si>
  <si>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</si>
  <si>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</si>
  <si>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</si>
  <si>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</si>
  <si>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</si>
  <si>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</si>
  <si>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</si>
  <si>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</si>
  <si>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</si>
  <si>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</si>
  <si>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</si>
  <si>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</si>
  <si>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</si>
  <si>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</si>
  <si>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</si>
  <si>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</si>
  <si>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</si>
  <si>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</si>
  <si>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</si>
  <si>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</si>
  <si>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</si>
  <si>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</si>
  <si>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</si>
  <si>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</si>
  <si>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</si>
  <si>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</si>
  <si>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</si>
  <si>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</si>
  <si>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</si>
  <si>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</si>
  <si>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</si>
  <si>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</si>
  <si>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</si>
  <si>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</si>
  <si>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</si>
  <si>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</si>
  <si>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</si>
  <si>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</si>
  <si>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</si>
  <si>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</si>
  <si>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</si>
  <si>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</si>
  <si>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</si>
  <si>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</si>
  <si>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</si>
  <si>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</si>
  <si>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</si>
  <si>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</si>
  <si>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</si>
  <si>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</si>
  <si>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</si>
  <si>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</si>
  <si>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</si>
  <si>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</si>
  <si>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</si>
  <si>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</si>
  <si>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</si>
  <si>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</si>
  <si>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</si>
  <si>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</si>
  <si>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</si>
  <si>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</si>
  <si>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</si>
  <si>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</si>
  <si>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</si>
  <si>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</si>
  <si>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</si>
  <si>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</si>
  <si>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</si>
  <si>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</si>
  <si>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</si>
  <si>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</si>
  <si>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</si>
  <si>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</si>
  <si>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</si>
  <si>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</si>
  <si>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</si>
  <si>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</si>
  <si>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</si>
  <si>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</si>
  <si>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</si>
  <si>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</si>
  <si>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</si>
  <si>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</si>
  <si>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</si>
  <si>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</si>
  <si>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</si>
  <si>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</si>
  <si>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</si>
  <si>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</si>
  <si>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</si>
  <si>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</si>
  <si>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</si>
  <si>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</si>
  <si>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</si>
  <si>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</si>
  <si>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</si>
  <si>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</si>
  <si>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</si>
  <si>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</si>
  <si>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</si>
  <si>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</si>
  <si>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</si>
  <si>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</si>
  <si>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</si>
  <si>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</si>
  <si>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</si>
  <si>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</si>
  <si>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</si>
  <si>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</si>
  <si>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</si>
  <si>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</si>
  <si>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</si>
  <si>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</si>
  <si>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</si>
  <si>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</si>
  <si>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</si>
  <si>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</si>
  <si>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</si>
  <si>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</si>
  <si>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</si>
  <si>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</si>
  <si>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</si>
  <si>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</si>
  <si>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</si>
  <si>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</si>
  <si>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</si>
  <si>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</si>
  <si>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</si>
  <si>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</si>
  <si>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</si>
  <si>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</si>
  <si>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</si>
  <si>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</si>
  <si>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</si>
  <si>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</si>
  <si>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</si>
  <si>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</si>
  <si>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</si>
  <si>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</si>
  <si>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</si>
  <si>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</si>
  <si>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</si>
  <si>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</si>
  <si>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</si>
  <si>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</si>
  <si>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</si>
  <si>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</si>
  <si>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</si>
  <si>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</si>
  <si>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</si>
  <si>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</si>
  <si>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</si>
  <si>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</si>
  <si>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</si>
  <si>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</si>
  <si>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</si>
  <si>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</si>
  <si>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</si>
  <si>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</si>
  <si>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</si>
  <si>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</si>
  <si>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</si>
  <si>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</si>
  <si>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</si>
  <si>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</si>
  <si>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</si>
  <si>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</si>
  <si>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</si>
  <si>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</si>
  <si>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</si>
  <si>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</si>
  <si>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</si>
  <si>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</si>
  <si>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</si>
  <si>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</si>
  <si>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</si>
  <si>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</si>
  <si>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</si>
  <si>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</si>
  <si>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</si>
  <si>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</si>
  <si>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</si>
  <si>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</si>
  <si>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</si>
  <si>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</si>
  <si>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</si>
  <si>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</si>
  <si>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</si>
  <si>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</si>
  <si>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</si>
  <si>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</si>
  <si>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</si>
  <si>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</si>
  <si>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</si>
  <si>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</si>
  <si>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</si>
  <si>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</si>
  <si>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</si>
  <si>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</si>
  <si>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</si>
  <si>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</si>
  <si>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</si>
  <si>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</si>
  <si>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</si>
  <si>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</si>
  <si>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</si>
  <si>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</si>
  <si>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</si>
  <si>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</si>
  <si>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</si>
  <si>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</si>
  <si>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</si>
  <si>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</si>
  <si>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</si>
  <si>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</si>
  <si>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</si>
  <si>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</si>
  <si>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</si>
  <si>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</si>
  <si>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</si>
  <si>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</si>
  <si>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</si>
  <si>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</si>
  <si>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</si>
  <si>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</si>
  <si>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</si>
  <si>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</si>
  <si>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</si>
  <si>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</si>
  <si>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</si>
  <si>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</si>
  <si>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</si>
  <si>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</si>
  <si>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</si>
  <si>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</si>
  <si>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</si>
  <si>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</si>
  <si>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</si>
  <si>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</si>
  <si>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</si>
  <si>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</si>
  <si>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</si>
  <si>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</si>
  <si>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</si>
  <si>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</si>
  <si>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</si>
  <si>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</si>
  <si>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</si>
  <si>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</si>
  <si>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</si>
  <si>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</si>
  <si>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</si>
  <si>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</si>
  <si>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</si>
  <si>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</si>
  <si>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</si>
  <si>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</si>
  <si>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</si>
  <si>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</si>
  <si>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</si>
  <si>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</si>
  <si>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</si>
  <si>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</si>
  <si>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</si>
  <si>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</si>
  <si>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</si>
  <si>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</si>
  <si>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</si>
  <si>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</si>
  <si>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</si>
  <si>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</si>
  <si>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</si>
  <si>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</si>
  <si>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</si>
  <si>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</si>
  <si>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</si>
  <si>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</si>
  <si>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</si>
  <si>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</si>
  <si>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</si>
  <si>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</si>
  <si>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</si>
  <si>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</si>
  <si>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</si>
  <si>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</si>
  <si>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</si>
  <si>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</si>
  <si>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</si>
  <si>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</si>
  <si>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</si>
  <si>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</si>
  <si>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</si>
  <si>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</si>
  <si>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</si>
  <si>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</si>
  <si>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</si>
  <si>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</si>
  <si>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</si>
  <si>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</si>
  <si>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</si>
  <si>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</si>
  <si>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</si>
  <si>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</si>
  <si>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</si>
  <si>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</si>
  <si>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</si>
  <si>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</si>
  <si>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</si>
  <si>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</si>
  <si>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</si>
  <si>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</si>
  <si>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</si>
  <si>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</si>
  <si>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</si>
  <si>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</si>
  <si>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</si>
  <si>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</si>
  <si>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</si>
  <si>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</si>
  <si>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</si>
  <si>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</si>
  <si>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</si>
  <si>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</si>
  <si>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</si>
  <si>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</si>
  <si>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</si>
  <si>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</si>
  <si>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</si>
  <si>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</si>
  <si>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</si>
  <si>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</si>
  <si>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</si>
  <si>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</si>
  <si>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</si>
  <si>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</si>
  <si>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</si>
  <si>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</si>
  <si>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</si>
  <si>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</si>
  <si>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</si>
  <si>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</si>
  <si>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</si>
  <si>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</si>
  <si>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</si>
  <si>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</si>
  <si>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</si>
  <si>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</si>
  <si>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</si>
  <si>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</si>
  <si>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</si>
  <si>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</si>
  <si>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</si>
  <si>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</si>
  <si>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</si>
  <si>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</si>
  <si>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</si>
  <si>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</si>
  <si>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</si>
  <si>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</si>
  <si>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</si>
  <si>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</si>
  <si>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</si>
  <si>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</si>
  <si>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</si>
  <si>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</si>
  <si>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</si>
  <si>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</si>
  <si>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</si>
  <si>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</si>
  <si>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</si>
  <si>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</si>
  <si>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</si>
  <si>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</si>
  <si>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</si>
  <si>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</si>
  <si>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</si>
  <si>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</si>
  <si>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</si>
  <si>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</si>
  <si>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</si>
  <si>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</si>
  <si>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</si>
  <si>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</si>
  <si>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</si>
  <si>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</si>
  <si>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</si>
  <si>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</si>
  <si>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</si>
  <si>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</si>
  <si>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</si>
  <si>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</si>
  <si>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</si>
  <si>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</si>
  <si>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</si>
  <si>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</si>
  <si>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</si>
  <si>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</si>
  <si>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</si>
  <si>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</si>
  <si>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</si>
  <si>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</si>
  <si>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</si>
  <si>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</si>
  <si>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</si>
  <si>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</si>
  <si>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</si>
  <si>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</si>
  <si>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</si>
  <si>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</si>
  <si>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</si>
  <si>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</si>
  <si>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</si>
  <si>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</si>
  <si>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</si>
  <si>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</si>
  <si>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</si>
  <si>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</si>
  <si>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</si>
  <si>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</si>
  <si>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</si>
  <si>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</si>
  <si>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</si>
  <si>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</si>
  <si>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</si>
  <si>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</si>
  <si>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</si>
  <si>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</si>
  <si>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</si>
  <si>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</si>
  <si>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</si>
  <si>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</si>
  <si>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</si>
  <si>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</si>
  <si>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</si>
  <si>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</si>
  <si>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</si>
  <si>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</si>
  <si>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</si>
  <si>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</si>
  <si>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</si>
  <si>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</si>
  <si>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</si>
  <si>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</si>
  <si>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</si>
  <si>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</si>
  <si>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</si>
  <si>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</si>
  <si>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</si>
  <si>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</si>
  <si>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</si>
  <si>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</si>
  <si>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</si>
  <si>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</si>
  <si>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</si>
  <si>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</si>
  <si>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</si>
  <si>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</si>
  <si>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</si>
  <si>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</si>
  <si>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</si>
  <si>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</si>
  <si>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</si>
  <si>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</si>
  <si>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</si>
  <si>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</si>
  <si>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</si>
  <si>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</si>
  <si>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</si>
  <si>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</si>
  <si>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</si>
  <si>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</si>
  <si>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</si>
  <si>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</si>
  <si>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</si>
  <si>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</si>
  <si>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</si>
  <si>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</si>
  <si>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</si>
  <si>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</si>
  <si>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</si>
  <si>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</si>
  <si>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</si>
  <si>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</si>
  <si>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</si>
  <si>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</si>
  <si>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</si>
  <si>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</si>
  <si>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</si>
  <si>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</si>
  <si>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</si>
  <si>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</si>
  <si>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</si>
  <si>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</si>
  <si>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</si>
  <si>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</si>
  <si>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</si>
  <si>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</si>
  <si>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</si>
  <si>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</si>
  <si>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</si>
  <si>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</si>
  <si>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</si>
  <si>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</si>
  <si>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</si>
  <si>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</si>
  <si>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</si>
  <si>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</si>
  <si>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</si>
  <si>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</si>
  <si>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</si>
  <si>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</si>
  <si>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</si>
  <si>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</si>
  <si>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</si>
  <si>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</si>
  <si>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</si>
  <si>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</si>
  <si>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</si>
  <si>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</si>
  <si>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</si>
  <si>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</si>
  <si>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</si>
  <si>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</si>
  <si>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</si>
  <si>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</si>
  <si>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</si>
  <si>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</si>
  <si>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</si>
  <si>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</si>
  <si>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</si>
  <si>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</si>
  <si>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</si>
  <si>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</si>
  <si>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</si>
  <si>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</si>
  <si>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</si>
  <si>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</si>
  <si>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</si>
  <si>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</si>
  <si>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</si>
  <si>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</si>
  <si>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</si>
  <si>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</si>
  <si>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</si>
  <si>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</si>
  <si>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</si>
  <si>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</si>
  <si>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</si>
  <si>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</si>
  <si>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</si>
  <si>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</si>
  <si>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</si>
  <si>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</si>
  <si>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</si>
  <si>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</si>
  <si>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</si>
  <si>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</si>
  <si>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</si>
  <si>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</si>
  <si>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</si>
  <si>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</si>
  <si>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</si>
  <si>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</si>
  <si>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</si>
  <si>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</si>
  <si>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</si>
  <si>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</si>
  <si>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</si>
  <si>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</si>
  <si>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</si>
  <si>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</si>
  <si>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</si>
  <si>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</si>
  <si>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</si>
  <si>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</si>
  <si>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</si>
  <si>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</si>
  <si>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</si>
  <si>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</si>
  <si>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</si>
  <si>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</si>
  <si>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</si>
  <si>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</si>
  <si>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</si>
  <si>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</si>
  <si>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</si>
  <si>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</si>
  <si>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</si>
  <si>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</si>
  <si>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</si>
  <si>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</si>
  <si>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</si>
  <si>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</si>
  <si>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</si>
  <si>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</si>
  <si>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</si>
  <si>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</si>
  <si>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</si>
  <si>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</si>
  <si>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</si>
  <si>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</si>
  <si>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</si>
  <si>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</si>
  <si>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</si>
  <si>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</si>
  <si>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</si>
  <si>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</si>
  <si>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</si>
  <si>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</si>
  <si>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</si>
  <si>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</si>
  <si>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</si>
  <si>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</si>
  <si>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</si>
  <si>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</si>
  <si>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</si>
  <si>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</si>
  <si>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</si>
  <si>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</si>
  <si>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</si>
  <si>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</si>
  <si>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</si>
  <si>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</si>
  <si>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</si>
  <si>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</si>
  <si>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</si>
  <si>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</si>
  <si>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</si>
  <si>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</si>
  <si>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</si>
  <si>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</si>
  <si>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</si>
  <si>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</si>
  <si>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</si>
  <si>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</si>
  <si>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</si>
  <si>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</si>
  <si>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</si>
  <si>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</si>
  <si>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</si>
  <si>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</si>
  <si>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</si>
  <si>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</si>
  <si>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</si>
  <si>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</si>
  <si>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</si>
  <si>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</si>
  <si>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</si>
  <si>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</si>
  <si>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</si>
  <si>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</si>
  <si>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</si>
  <si>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</si>
  <si>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</si>
  <si>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</si>
  <si>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</si>
  <si>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</si>
  <si>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</si>
  <si>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</si>
  <si>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</si>
  <si>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</si>
  <si>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</si>
  <si>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</si>
  <si>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</si>
  <si>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</si>
  <si>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</si>
  <si>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</si>
  <si>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</si>
  <si>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</si>
  <si>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</si>
  <si>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</si>
  <si>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</si>
  <si>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</si>
  <si>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</si>
  <si>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</si>
  <si>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</si>
  <si>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</si>
  <si>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</si>
  <si>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</si>
  <si>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</si>
  <si>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</si>
  <si>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</si>
  <si>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</si>
  <si>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</si>
  <si>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</si>
  <si>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</si>
  <si>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</si>
  <si>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</si>
  <si>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</si>
  <si>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</si>
  <si>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</si>
  <si>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</si>
  <si>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</si>
  <si>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</si>
  <si>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</si>
  <si>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</si>
  <si>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</si>
  <si>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</si>
  <si>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</si>
  <si>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</si>
  <si>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</si>
  <si>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</si>
  <si>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</si>
  <si>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</si>
  <si>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</si>
  <si>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</si>
  <si>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</si>
  <si>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</si>
  <si>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</si>
  <si>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</si>
  <si>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</si>
  <si>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</si>
  <si>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</si>
  <si>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</si>
  <si>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</si>
  <si>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</si>
  <si>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</si>
  <si>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</si>
  <si>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</si>
  <si>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</si>
  <si>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</si>
  <si>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</si>
  <si>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</si>
  <si>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</si>
  <si>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</si>
  <si>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</si>
  <si>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</si>
  <si>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</si>
  <si>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</si>
  <si>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</si>
  <si>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</si>
  <si>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</si>
  <si>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</si>
  <si>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</si>
  <si>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</si>
  <si>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</si>
  <si>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</si>
  <si>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</si>
  <si>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</si>
  <si>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</si>
  <si>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</si>
  <si>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</si>
  <si>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</si>
  <si>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</si>
  <si>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</si>
  <si>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</si>
  <si>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</si>
  <si>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</si>
  <si>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</si>
  <si>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</si>
  <si>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</si>
  <si>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</si>
  <si>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</si>
  <si>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</si>
  <si>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</si>
  <si>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</si>
  <si>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</si>
  <si>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</si>
  <si>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</si>
  <si>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</si>
  <si>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</si>
  <si>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</si>
  <si>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</si>
  <si>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</si>
  <si>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</si>
  <si>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</si>
  <si>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</si>
  <si>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</si>
  <si>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</si>
  <si>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</si>
  <si>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</si>
  <si>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</si>
  <si>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</si>
  <si>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</si>
  <si>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</si>
  <si>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</si>
  <si>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</si>
  <si>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</si>
  <si>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</si>
  <si>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</si>
  <si>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</si>
  <si>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</si>
  <si>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</si>
  <si>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</si>
  <si>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</si>
  <si>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</si>
  <si>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</si>
  <si>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</si>
  <si>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</si>
  <si>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</si>
  <si>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</si>
  <si>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</si>
  <si>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</si>
  <si>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</si>
  <si>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</si>
  <si>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</si>
  <si>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</si>
  <si>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</si>
  <si>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</si>
  <si>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</si>
  <si>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</si>
  <si>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</si>
  <si>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</si>
  <si>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</si>
  <si>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</si>
  <si>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</si>
  <si>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</si>
  <si>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</si>
  <si>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</si>
  <si>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</si>
  <si>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</si>
  <si>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</si>
  <si>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</si>
  <si>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</si>
  <si>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</si>
  <si>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</si>
  <si>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</si>
  <si>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</si>
  <si>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</si>
  <si>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</si>
  <si>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</si>
  <si>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</si>
  <si>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</si>
  <si>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</si>
  <si>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</si>
  <si>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</si>
  <si>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</si>
  <si>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</si>
  <si>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</si>
  <si>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</si>
  <si>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</si>
  <si>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</si>
  <si>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</si>
  <si>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</si>
  <si>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</si>
  <si>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</si>
  <si>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</si>
  <si>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</si>
  <si>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</si>
  <si>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</si>
  <si>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</si>
  <si>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</si>
  <si>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</si>
  <si>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</si>
  <si>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</si>
  <si>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</si>
  <si>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</si>
  <si>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</si>
  <si>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</si>
  <si>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</si>
  <si>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</si>
  <si>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</si>
  <si>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</si>
  <si>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</si>
  <si>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</si>
  <si>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</si>
  <si>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</si>
  <si>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</si>
  <si>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</si>
  <si>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</si>
  <si>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</si>
  <si>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</si>
  <si>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</si>
  <si>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</si>
  <si>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</si>
  <si>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</si>
  <si>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</si>
  <si>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</si>
  <si>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</si>
  <si>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</si>
  <si>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</si>
  <si>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</si>
  <si>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</si>
  <si>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</si>
  <si>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</si>
  <si>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</si>
  <si>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</si>
  <si>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</si>
  <si>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</si>
  <si>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</si>
  <si>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</si>
  <si>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</si>
  <si>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</si>
  <si>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</si>
  <si>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</si>
  <si>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</si>
  <si>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</si>
  <si>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</si>
  <si>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</si>
  <si>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</si>
  <si>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</si>
  <si>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</si>
  <si>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</si>
  <si>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</si>
  <si>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</si>
  <si>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</si>
  <si>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</si>
  <si>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</si>
  <si>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</si>
  <si>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</si>
  <si>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</si>
  <si>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</si>
  <si>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</si>
  <si>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</si>
  <si>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</si>
  <si>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</si>
  <si>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</si>
  <si>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</si>
  <si>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</si>
  <si>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</si>
  <si>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</si>
  <si>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</si>
  <si>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</si>
  <si>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</si>
  <si>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</si>
  <si>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</si>
  <si>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</si>
  <si>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</si>
  <si>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</si>
  <si>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</si>
  <si>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</si>
  <si>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</si>
  <si>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</si>
  <si>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</si>
  <si>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</si>
  <si>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</si>
  <si>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</si>
  <si>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</si>
  <si>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</si>
  <si>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</si>
  <si>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</si>
  <si>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</si>
  <si>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</si>
  <si>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</si>
  <si>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</si>
  <si>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</si>
  <si>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</si>
  <si>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</si>
  <si>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</si>
  <si>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</si>
  <si>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</si>
  <si>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</si>
  <si>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</si>
  <si>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</si>
  <si>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</si>
  <si>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</si>
  <si>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</si>
  <si>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</si>
  <si>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</si>
  <si>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</si>
  <si>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</si>
  <si>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</si>
  <si>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</si>
  <si>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</si>
  <si>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</si>
  <si>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</si>
  <si>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</si>
  <si>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</si>
  <si>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</si>
  <si>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</si>
  <si>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</si>
  <si>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</si>
  <si>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</si>
  <si>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</si>
  <si>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</si>
  <si>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</si>
  <si>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</si>
  <si>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</si>
  <si>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</si>
  <si>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</si>
  <si>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</si>
  <si>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</si>
  <si>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</si>
  <si>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</si>
  <si>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</si>
  <si>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</si>
  <si>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</si>
  <si>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</si>
  <si>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</si>
  <si>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</si>
  <si>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</si>
  <si>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</si>
  <si>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</si>
  <si>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</si>
  <si>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</si>
  <si>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</si>
  <si>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</si>
  <si>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</si>
  <si>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</si>
  <si>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</si>
  <si>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</si>
  <si>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</si>
  <si>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</si>
  <si>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</si>
  <si>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</si>
  <si>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</si>
  <si>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</si>
  <si>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</si>
  <si>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</si>
  <si>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</si>
  <si>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</si>
  <si>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</si>
  <si>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</si>
  <si>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</si>
  <si>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</si>
  <si>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</si>
  <si>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</si>
  <si>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</si>
  <si>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</si>
  <si>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</si>
  <si>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</si>
  <si>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</si>
  <si>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</si>
  <si>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</si>
  <si>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</si>
  <si>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</si>
  <si>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</si>
  <si>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</si>
  <si>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</si>
  <si>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</si>
  <si>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</si>
  <si>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</si>
  <si>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</si>
  <si>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</si>
  <si>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</si>
  <si>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</si>
  <si>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</si>
  <si>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</si>
  <si>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</si>
  <si>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</si>
  <si>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</si>
  <si>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</si>
  <si>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</si>
  <si>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</si>
  <si>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</si>
  <si>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</si>
  <si>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</si>
  <si>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</si>
  <si>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</si>
  <si>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</si>
  <si>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</si>
  <si>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</si>
  <si>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</si>
  <si>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</si>
  <si>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</si>
  <si>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</si>
  <si>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</si>
  <si>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</si>
  <si>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</si>
  <si>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</si>
  <si>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</si>
  <si>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</si>
  <si>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</si>
  <si>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</si>
  <si>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</si>
  <si>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</si>
  <si>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</si>
  <si>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</si>
  <si>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</si>
  <si>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</si>
  <si>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</si>
  <si>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</si>
  <si>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</si>
  <si>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</si>
  <si>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</si>
  <si>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</si>
  <si>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</si>
  <si>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</si>
  <si>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</si>
  <si>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</si>
  <si>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</si>
  <si>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</si>
  <si>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</si>
  <si>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</si>
  <si>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</si>
  <si>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</si>
  <si>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</si>
  <si>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</si>
  <si>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</si>
  <si>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</si>
  <si>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</si>
  <si>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</si>
  <si>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</si>
  <si>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</si>
  <si>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</si>
  <si>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</si>
  <si>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</si>
  <si>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</si>
  <si>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</si>
  <si>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</si>
  <si>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</si>
  <si>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</si>
  <si>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</si>
  <si>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</si>
  <si>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</si>
  <si>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</si>
  <si>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</si>
  <si>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</si>
  <si>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</si>
  <si>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</si>
  <si>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</si>
  <si>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</si>
  <si>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</si>
  <si>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</si>
  <si>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</si>
  <si>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</si>
  <si>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</si>
  <si>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</si>
  <si>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</si>
  <si>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</si>
  <si>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</si>
  <si>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</si>
  <si>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</si>
  <si>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</si>
  <si>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</si>
  <si>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</si>
  <si>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</si>
  <si>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</si>
  <si>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</si>
  <si>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</si>
  <si>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</si>
  <si>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</si>
  <si>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</si>
  <si>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</si>
  <si>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</si>
  <si>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</si>
  <si>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</si>
  <si>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</si>
  <si>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</si>
  <si>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</si>
  <si>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</si>
  <si>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</si>
  <si>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</si>
  <si>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</si>
  <si>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</si>
  <si>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</si>
  <si>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</si>
  <si>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</si>
  <si>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</si>
  <si>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</si>
  <si>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</si>
  <si>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</si>
  <si>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</si>
  <si>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</si>
  <si>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</si>
  <si>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</si>
  <si>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</si>
  <si>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</si>
  <si>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</si>
  <si>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</si>
  <si>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</si>
  <si>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</si>
  <si>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</si>
  <si>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</si>
  <si>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</si>
  <si>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</si>
  <si>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</si>
  <si>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</si>
  <si>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</si>
  <si>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</si>
  <si>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</si>
  <si>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</si>
  <si>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</si>
  <si>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</si>
  <si>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</si>
  <si>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</si>
  <si>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</si>
  <si>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</si>
  <si>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</si>
  <si>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</si>
  <si>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</si>
  <si>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</si>
  <si>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</si>
  <si>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</si>
  <si>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</si>
  <si>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</si>
  <si>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</si>
  <si>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</si>
  <si>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</si>
  <si>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</si>
  <si>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</si>
  <si>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</si>
  <si>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</si>
  <si>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</si>
  <si>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</si>
  <si>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</si>
  <si>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</si>
  <si>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</si>
  <si>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</si>
  <si>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</si>
  <si>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</si>
  <si>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</si>
  <si>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</si>
  <si>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</si>
  <si>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</si>
  <si>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</si>
  <si>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</si>
  <si>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</si>
  <si>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</si>
  <si>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</si>
  <si>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</si>
  <si>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</si>
  <si>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</si>
  <si>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</si>
  <si>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</si>
  <si>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</si>
  <si>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</si>
  <si>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</si>
  <si>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</si>
  <si>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</si>
  <si>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</si>
  <si>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</si>
  <si>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</si>
  <si>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</si>
  <si>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</si>
  <si>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</si>
  <si>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</si>
  <si>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</si>
  <si>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</si>
  <si>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</si>
  <si>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</si>
  <si>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</si>
  <si>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</si>
  <si>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</si>
  <si>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</si>
  <si>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</si>
  <si>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</si>
  <si>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</si>
  <si>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</si>
  <si>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</si>
  <si>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</si>
  <si>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</si>
  <si>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</si>
  <si>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</si>
  <si>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</si>
  <si>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</si>
  <si>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</si>
  <si>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</si>
  <si>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</si>
  <si>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</si>
  <si>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</si>
  <si>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</si>
  <si>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</si>
  <si>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</si>
  <si>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</si>
  <si>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</si>
  <si>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</si>
  <si>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</si>
  <si>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</si>
  <si>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</si>
  <si>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</si>
  <si>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</si>
  <si>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</si>
  <si>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</si>
  <si>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</si>
  <si>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</si>
  <si>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</si>
  <si>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</si>
  <si>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</si>
  <si>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</si>
  <si>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</si>
  <si>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</si>
  <si>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</si>
  <si>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</si>
  <si>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</si>
  <si>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</si>
  <si>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</si>
  <si>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</si>
  <si>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</si>
  <si>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</si>
  <si>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</si>
  <si>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</si>
  <si>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</si>
  <si>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</si>
  <si>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</si>
  <si>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</si>
  <si>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</si>
  <si>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</si>
  <si>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</si>
  <si>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</si>
  <si>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</si>
  <si>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</si>
  <si>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</si>
  <si>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</si>
  <si>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</si>
  <si>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</si>
  <si>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</si>
  <si>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</si>
  <si>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</si>
  <si>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</si>
  <si>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</si>
  <si>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</si>
  <si>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</si>
  <si>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</si>
  <si>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</si>
  <si>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</si>
  <si>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</si>
  <si>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</si>
  <si>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</si>
  <si>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</si>
  <si>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</si>
  <si>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</si>
  <si>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</si>
  <si>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</si>
  <si>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</si>
  <si>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</si>
  <si>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</si>
  <si>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</si>
  <si>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</si>
  <si>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</si>
  <si>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</si>
  <si>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</si>
  <si>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</si>
  <si>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</si>
  <si>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</si>
  <si>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</si>
  <si>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</si>
  <si>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</si>
  <si>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</si>
  <si>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</si>
  <si>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</si>
  <si>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</si>
  <si>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</si>
  <si>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</si>
  <si>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</si>
  <si>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</si>
  <si>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</si>
  <si>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</si>
  <si>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</si>
  <si>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</si>
  <si>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</si>
  <si>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</si>
  <si>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</si>
  <si>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</si>
  <si>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</si>
  <si>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</si>
  <si>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</si>
  <si>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</si>
  <si>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</si>
  <si>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</si>
  <si>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</si>
  <si>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</si>
  <si>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</si>
  <si>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</si>
  <si>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</si>
  <si>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</si>
  <si>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</si>
  <si>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</si>
  <si>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</si>
  <si>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</si>
  <si>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</si>
  <si>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</si>
  <si>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</si>
  <si>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</si>
  <si>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</si>
  <si>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</si>
  <si>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</si>
  <si>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</si>
  <si>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</si>
  <si>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</si>
  <si>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</si>
  <si>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</si>
  <si>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</si>
  <si>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</si>
  <si>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</si>
  <si>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</si>
  <si>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</si>
  <si>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</si>
  <si>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</si>
  <si>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</si>
  <si>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</si>
  <si>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</si>
  <si>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</si>
  <si>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</si>
  <si>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</si>
  <si>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</si>
  <si>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</si>
  <si>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</si>
  <si>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</si>
  <si>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</si>
  <si>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</si>
  <si>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</si>
  <si>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</si>
  <si>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</si>
  <si>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</si>
  <si>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</si>
  <si>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</si>
  <si>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</si>
  <si>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</si>
  <si>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</si>
  <si>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</si>
  <si>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</si>
  <si>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</si>
  <si>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</si>
  <si>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</si>
  <si>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</si>
  <si>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</si>
  <si>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</si>
  <si>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</si>
  <si>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</si>
  <si>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</si>
  <si>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</si>
  <si>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</si>
  <si>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</si>
  <si>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</si>
  <si>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</si>
  <si>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</si>
  <si>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</si>
  <si>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</si>
  <si>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</si>
  <si>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</si>
  <si>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</si>
  <si>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</si>
  <si>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</si>
  <si>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</si>
  <si>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</si>
  <si>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</si>
  <si>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</si>
  <si>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</si>
  <si>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</si>
  <si>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</si>
  <si>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</si>
  <si>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</si>
  <si>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</si>
  <si>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</si>
  <si>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</si>
  <si>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</si>
  <si>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</si>
  <si>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</si>
  <si>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</si>
  <si>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</si>
  <si>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</si>
  <si>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</si>
  <si>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</si>
  <si>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</si>
  <si>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</si>
  <si>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</si>
  <si>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</si>
  <si>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</si>
  <si>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</si>
  <si>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</si>
  <si>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</si>
  <si>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</si>
  <si>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</si>
  <si>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</si>
  <si>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</si>
  <si>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</si>
  <si>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</si>
  <si>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</si>
  <si>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</si>
  <si>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</si>
  <si>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</si>
  <si>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</si>
  <si>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</si>
  <si>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</si>
  <si>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</si>
  <si>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</si>
  <si>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</si>
  <si>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</si>
  <si>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</si>
  <si>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</si>
  <si>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</si>
  <si>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</si>
  <si>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</si>
  <si>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</si>
  <si>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</si>
  <si>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</si>
  <si>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</si>
  <si>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</si>
  <si>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</si>
  <si>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</si>
  <si>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</si>
  <si>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</si>
  <si>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</si>
  <si>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</si>
  <si>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</si>
  <si>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</si>
  <si>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</si>
  <si>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</si>
  <si>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</si>
  <si>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</si>
  <si>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</si>
  <si>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</si>
  <si>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</si>
  <si>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</si>
  <si>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</si>
  <si>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</si>
  <si>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</si>
  <si>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</si>
  <si>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</si>
  <si>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</si>
  <si>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</si>
  <si>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</si>
  <si>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</si>
  <si>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</si>
  <si>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</si>
  <si>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</si>
  <si>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</si>
  <si>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</si>
  <si>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</si>
  <si>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</si>
  <si>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</si>
  <si>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</si>
  <si>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</si>
  <si>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</si>
  <si>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</si>
  <si>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</si>
  <si>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</si>
  <si>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</si>
  <si>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</si>
  <si>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</si>
  <si>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</si>
  <si>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</si>
  <si>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</si>
  <si>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</si>
  <si>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</si>
  <si>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</si>
  <si>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</si>
  <si>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</si>
  <si>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</si>
  <si>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</si>
  <si>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</si>
  <si>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</si>
  <si>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</si>
  <si>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</si>
  <si>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</si>
  <si>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</si>
  <si>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</si>
  <si>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</si>
  <si>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</si>
  <si>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</si>
  <si>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</si>
  <si>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</si>
  <si>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</si>
  <si>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</si>
  <si>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</si>
  <si>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</si>
  <si>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</si>
  <si>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</si>
  <si>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</si>
  <si>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</si>
  <si>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</si>
  <si>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</si>
  <si>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</si>
  <si>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</si>
  <si>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</si>
  <si>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</si>
  <si>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</si>
  <si>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</si>
  <si>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</si>
  <si>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</si>
  <si>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</si>
  <si>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</si>
  <si>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</si>
  <si>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</si>
  <si>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</si>
  <si>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</si>
  <si>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</si>
  <si>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</si>
  <si>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</si>
  <si>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</si>
  <si>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</si>
  <si>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</si>
  <si>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</si>
  <si>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</si>
  <si>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</si>
  <si>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</si>
  <si>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</si>
  <si>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</si>
  <si>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</si>
  <si>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</si>
  <si>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</si>
  <si>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</si>
  <si>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</si>
  <si>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</si>
  <si>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</si>
  <si>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</si>
  <si>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</si>
  <si>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</si>
  <si>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</si>
  <si>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</si>
  <si>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</si>
  <si>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</si>
  <si>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</si>
  <si>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</si>
  <si>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</si>
  <si>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</si>
  <si>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</si>
  <si>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</si>
  <si>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</si>
  <si>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</si>
  <si>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</si>
  <si>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</si>
  <si>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</si>
  <si>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</si>
  <si>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</si>
  <si>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</si>
  <si>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</si>
  <si>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</si>
  <si>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</si>
  <si>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</si>
  <si>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</si>
  <si>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</si>
  <si>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</si>
  <si>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</si>
  <si>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</si>
  <si>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</si>
  <si>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</si>
  <si>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</si>
  <si>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</si>
  <si>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</si>
  <si>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</si>
  <si>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</si>
  <si>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</si>
  <si>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</si>
  <si>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</si>
  <si>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</si>
  <si>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</si>
  <si>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</si>
  <si>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</si>
  <si>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</si>
  <si>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</si>
  <si>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</si>
  <si>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</si>
  <si>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</si>
  <si>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</si>
  <si>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</si>
  <si>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</si>
  <si>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</si>
  <si>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</si>
  <si>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</si>
  <si>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</si>
  <si>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</si>
  <si>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</si>
  <si>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</si>
  <si>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</si>
  <si>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</si>
  <si>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</si>
  <si>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</si>
  <si>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</si>
  <si>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</si>
  <si>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</si>
  <si>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</si>
  <si>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</si>
  <si>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</si>
  <si>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</si>
  <si>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</si>
  <si>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</si>
  <si>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</si>
  <si>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</si>
  <si>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</si>
  <si>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</si>
  <si>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</si>
  <si>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</si>
  <si>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</si>
  <si>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</si>
  <si>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</si>
  <si>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</si>
  <si>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</si>
  <si>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</si>
  <si>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</si>
  <si>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</si>
  <si>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</si>
  <si>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</si>
  <si>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</si>
  <si>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</si>
  <si>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</si>
  <si>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</si>
  <si>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</si>
  <si>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</si>
  <si>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</si>
  <si>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</si>
  <si>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</si>
  <si>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</si>
  <si>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</si>
  <si>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</si>
  <si>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</si>
  <si>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</si>
  <si>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</si>
  <si>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</si>
  <si>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</si>
  <si>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</si>
  <si>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</si>
  <si>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</si>
  <si>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</si>
  <si>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</si>
  <si>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</si>
  <si>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</si>
  <si>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</si>
  <si>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</si>
  <si>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</si>
  <si>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</si>
  <si>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</si>
  <si>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</si>
  <si>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</si>
  <si>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</si>
  <si>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</si>
  <si>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</si>
  <si>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</si>
  <si>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</si>
  <si>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</si>
  <si>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</si>
  <si>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</si>
  <si>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</si>
  <si>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</si>
  <si>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</si>
  <si>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</si>
  <si>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</si>
  <si>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</si>
  <si>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</si>
  <si>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</si>
  <si>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</si>
  <si>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</si>
  <si>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</si>
  <si>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</si>
  <si>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</si>
  <si>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</si>
  <si>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</si>
  <si>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</si>
  <si>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</si>
  <si>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</si>
  <si>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</si>
  <si>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</si>
  <si>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</si>
  <si>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</si>
  <si>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</si>
  <si>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</si>
  <si>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</si>
  <si>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</si>
  <si>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</si>
  <si>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</si>
  <si>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</si>
  <si>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</si>
  <si>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</si>
  <si>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</si>
  <si>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</si>
  <si>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</si>
  <si>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</si>
  <si>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</si>
  <si>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</si>
  <si>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</si>
  <si>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</si>
  <si>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</si>
  <si>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</si>
  <si>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</si>
  <si>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</si>
  <si>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</si>
  <si>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</si>
  <si>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</si>
  <si>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</si>
  <si>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</si>
  <si>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</si>
  <si>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</si>
  <si>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</si>
  <si>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</si>
  <si>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</si>
  <si>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</si>
  <si>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</si>
  <si>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</si>
  <si>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</si>
  <si>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</si>
  <si>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</si>
  <si>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</si>
  <si>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</si>
  <si>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</si>
  <si>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</si>
  <si>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</si>
  <si>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</si>
  <si>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</si>
  <si>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</si>
  <si>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</si>
  <si>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</si>
  <si>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</si>
  <si>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</si>
  <si>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</si>
  <si>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</si>
  <si>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</si>
  <si>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</si>
  <si>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</si>
  <si>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</si>
  <si>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</si>
  <si>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</si>
  <si>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</si>
  <si>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</si>
  <si>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</si>
  <si>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</si>
  <si>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</si>
  <si>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</si>
  <si>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</si>
  <si>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</si>
  <si>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</si>
  <si>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</si>
  <si>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</si>
  <si>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</si>
  <si>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</si>
  <si>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</si>
  <si>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</si>
  <si>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</si>
  <si>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</si>
  <si>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</si>
  <si>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</si>
  <si>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</si>
  <si>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</si>
  <si>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</si>
  <si>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</si>
  <si>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</si>
  <si>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</si>
  <si>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</si>
  <si>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</si>
  <si>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</si>
  <si>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</si>
  <si>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</si>
  <si>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</si>
  <si>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</si>
  <si>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</si>
  <si>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</si>
  <si>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</si>
  <si>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</si>
  <si>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</si>
  <si>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</si>
  <si>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</si>
  <si>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</si>
  <si>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</si>
  <si>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</si>
  <si>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</si>
  <si>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</si>
  <si>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</si>
  <si>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</si>
  <si>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</si>
  <si>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</si>
  <si>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</si>
  <si>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</si>
  <si>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</si>
  <si>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</si>
  <si>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</si>
  <si>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</si>
  <si>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</si>
  <si>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</si>
  <si>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</si>
  <si>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</si>
  <si>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</si>
  <si>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</si>
  <si>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</si>
  <si>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</si>
  <si>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</si>
  <si>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</si>
  <si>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</si>
  <si>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</si>
  <si>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</si>
  <si>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</si>
  <si>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</si>
  <si>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</si>
  <si>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</si>
  <si>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</si>
  <si>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</si>
  <si>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</si>
  <si>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</si>
  <si>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</si>
  <si>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</si>
  <si>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</si>
  <si>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</si>
  <si>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</si>
  <si>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</si>
  <si>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</si>
  <si>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</si>
  <si>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</si>
  <si>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</si>
  <si>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</si>
  <si>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</si>
  <si>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</si>
  <si>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</si>
  <si>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</si>
  <si>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</si>
  <si>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</si>
  <si>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</si>
  <si>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</si>
  <si>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</si>
  <si>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</si>
  <si>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</si>
  <si>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</si>
  <si>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</si>
  <si>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</si>
  <si>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</si>
  <si>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</si>
  <si>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</si>
  <si>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</si>
  <si>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</si>
  <si>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</si>
  <si>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</si>
  <si>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</si>
  <si>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</si>
  <si>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</si>
  <si>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</si>
  <si>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</si>
  <si>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</si>
  <si>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</si>
  <si>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</si>
  <si>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</si>
  <si>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</si>
  <si>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</si>
  <si>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</si>
  <si>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</si>
  <si>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</si>
  <si>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</si>
  <si>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</si>
  <si>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</si>
  <si>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</si>
  <si>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</si>
  <si>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</si>
  <si>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</si>
  <si>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</si>
  <si>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</si>
  <si>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</si>
  <si>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</si>
  <si>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</si>
  <si>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</si>
  <si>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</si>
  <si>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</si>
  <si>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</si>
  <si>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</si>
  <si>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</si>
  <si>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</si>
  <si>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</si>
  <si>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</si>
  <si>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</si>
  <si>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</si>
  <si>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</si>
  <si>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</si>
  <si>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</si>
  <si>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</si>
  <si>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</si>
  <si>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</si>
  <si>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</si>
  <si>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</si>
  <si>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</si>
  <si>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</si>
  <si>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</si>
  <si>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</si>
  <si>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</si>
  <si>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</si>
  <si>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</si>
  <si>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</si>
  <si>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</si>
  <si>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</si>
  <si>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</si>
  <si>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</si>
  <si>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</si>
  <si>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</si>
  <si>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</si>
  <si>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</si>
  <si>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</si>
  <si>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</si>
  <si>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</si>
  <si>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</si>
  <si>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</si>
  <si>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</si>
  <si>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</si>
  <si>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</si>
  <si>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</si>
  <si>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</si>
  <si>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</si>
  <si>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</si>
  <si>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</si>
  <si>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</si>
  <si>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</si>
  <si>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</si>
  <si>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</si>
  <si>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</si>
  <si>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</si>
  <si>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</si>
  <si>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</si>
  <si>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</si>
  <si>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</si>
  <si>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</si>
  <si>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</si>
  <si>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</si>
  <si>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</si>
  <si>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</si>
  <si>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</si>
  <si>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</si>
  <si>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</si>
  <si>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</si>
  <si>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</si>
  <si>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</si>
  <si>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</si>
  <si>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</si>
  <si>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</si>
  <si>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</si>
  <si>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</si>
  <si>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</si>
  <si>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</si>
  <si>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</si>
  <si>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</si>
  <si>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</si>
  <si>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</si>
  <si>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</si>
  <si>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</si>
  <si>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</si>
  <si>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</si>
  <si>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</si>
  <si>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</si>
  <si>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</si>
  <si>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</si>
  <si>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</si>
  <si>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</si>
  <si>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</si>
  <si>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</si>
  <si>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</si>
  <si>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</si>
  <si>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</si>
  <si>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</si>
  <si>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</si>
  <si>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</si>
  <si>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</si>
  <si>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</si>
  <si>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</si>
  <si>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</si>
  <si>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</si>
  <si>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</si>
  <si>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</si>
  <si>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</si>
  <si>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</si>
  <si>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</si>
  <si>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</si>
  <si>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</si>
  <si>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</si>
  <si>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</si>
  <si>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</si>
  <si>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</si>
  <si>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</si>
  <si>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</si>
  <si>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</si>
  <si>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</si>
  <si>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</si>
  <si>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</si>
  <si>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</si>
  <si>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</si>
  <si>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</si>
  <si>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</si>
  <si>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</si>
  <si>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</si>
  <si>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</si>
  <si>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</si>
  <si>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</si>
  <si>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</si>
  <si>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</si>
  <si>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</si>
  <si>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</si>
  <si>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</si>
  <si>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</si>
  <si>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</si>
  <si>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</si>
  <si>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</si>
  <si>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</si>
  <si>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</si>
  <si>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</si>
  <si>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</si>
  <si>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</si>
  <si>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</si>
  <si>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</si>
  <si>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</si>
  <si>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</si>
  <si>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</si>
  <si>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</si>
  <si>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</si>
  <si>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</si>
  <si>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</si>
  <si>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</si>
  <si>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</si>
  <si>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</si>
  <si>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</si>
  <si>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</si>
  <si>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</si>
  <si>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</si>
  <si>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</si>
  <si>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</si>
  <si>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</si>
  <si>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</si>
  <si>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</si>
  <si>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</si>
  <si>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</si>
  <si>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</si>
  <si>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</si>
  <si>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</si>
  <si>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</si>
  <si>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</si>
  <si>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</si>
  <si>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</si>
  <si>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</si>
  <si>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</si>
  <si>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</si>
  <si>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</si>
  <si>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</si>
  <si>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</si>
  <si>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</si>
  <si>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</si>
  <si>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</si>
  <si>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</si>
  <si>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</si>
  <si>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</si>
  <si>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</si>
  <si>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</si>
  <si>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</si>
  <si>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</si>
  <si>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</si>
  <si>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</si>
  <si>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</si>
  <si>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</si>
  <si>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</si>
  <si>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</si>
  <si>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</si>
  <si>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</si>
  <si>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</si>
  <si>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</si>
  <si>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</si>
  <si>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</si>
  <si>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</si>
  <si>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</si>
  <si>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</si>
  <si>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</si>
  <si>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</si>
  <si>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</si>
  <si>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</si>
  <si>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</si>
  <si>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</si>
  <si>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</si>
  <si>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</si>
  <si>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</si>
  <si>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</si>
  <si>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</si>
  <si>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</si>
  <si>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</si>
  <si>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</si>
  <si>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</si>
  <si>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</si>
  <si>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</si>
  <si>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</si>
  <si>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</si>
  <si>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</si>
  <si>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</si>
  <si>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</si>
  <si>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</si>
  <si>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</si>
  <si>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</si>
  <si>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</si>
  <si>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</si>
  <si>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</si>
  <si>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</si>
  <si>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</si>
  <si>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</si>
  <si>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</si>
  <si>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</si>
  <si>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</si>
  <si>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</si>
  <si>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</si>
  <si>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</si>
  <si>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</si>
  <si>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</si>
  <si>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</si>
  <si>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</si>
  <si>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</si>
  <si>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</si>
  <si>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</si>
  <si>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</si>
  <si>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</si>
  <si>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</si>
  <si>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</si>
  <si>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</si>
  <si>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</si>
  <si>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</si>
  <si>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</si>
  <si>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</si>
  <si>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</si>
  <si>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</si>
  <si>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</si>
  <si>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</si>
  <si>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</si>
  <si>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</si>
  <si>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</si>
  <si>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</si>
  <si>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</si>
  <si>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</si>
  <si>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</si>
  <si>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</si>
  <si>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</si>
  <si>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</si>
  <si>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</si>
  <si>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</si>
  <si>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</si>
  <si>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</si>
  <si>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</si>
  <si>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</si>
  <si>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</si>
  <si>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</si>
  <si>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</si>
  <si>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</si>
  <si>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</si>
  <si>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</si>
  <si>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</si>
  <si>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</si>
  <si>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</si>
  <si>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</si>
  <si>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</si>
  <si>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</si>
  <si>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</si>
  <si>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</si>
  <si>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</si>
  <si>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</si>
  <si>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</si>
  <si>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</si>
  <si>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</si>
  <si>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</si>
  <si>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</si>
  <si>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</si>
  <si>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</si>
  <si>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</si>
  <si>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</si>
  <si>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</si>
  <si>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</si>
  <si>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</si>
  <si>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</si>
  <si>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</si>
  <si>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</si>
  <si>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</si>
  <si>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</si>
  <si>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</si>
  <si>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</si>
  <si>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</si>
  <si>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</si>
  <si>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</si>
  <si>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</si>
  <si>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</si>
  <si>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</si>
  <si>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</si>
  <si>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</si>
  <si>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</si>
  <si>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</si>
  <si>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</si>
  <si>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</si>
  <si>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</si>
  <si>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</si>
  <si>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</si>
  <si>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</si>
  <si>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</si>
  <si>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</si>
  <si>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</si>
  <si>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</si>
  <si>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</si>
  <si>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</si>
  <si>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</si>
  <si>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</si>
  <si>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</si>
  <si>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</si>
  <si>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</si>
  <si>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</si>
  <si>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</si>
  <si>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</si>
  <si>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</si>
  <si>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</si>
  <si>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</si>
  <si>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</si>
  <si>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</si>
  <si>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</si>
  <si>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</si>
  <si>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</si>
  <si>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</si>
  <si>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</si>
  <si>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</si>
  <si>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</si>
  <si>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</si>
  <si>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</si>
  <si>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</si>
  <si>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</si>
  <si>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</si>
  <si>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</si>
  <si>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</si>
  <si>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</si>
  <si>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</si>
  <si>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</si>
  <si>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</si>
  <si>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</si>
  <si>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</si>
  <si>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</si>
  <si>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</si>
  <si>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</si>
  <si>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</si>
  <si>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</si>
  <si>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</si>
  <si>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</si>
  <si>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</si>
  <si>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</si>
  <si>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</si>
  <si>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</si>
  <si>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</si>
  <si>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</si>
  <si>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</si>
  <si>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</si>
  <si>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</si>
  <si>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</si>
  <si>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</si>
  <si>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</si>
  <si>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</si>
  <si>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</si>
  <si>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</si>
  <si>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</si>
  <si>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</si>
  <si>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</si>
  <si>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</si>
  <si>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</si>
  <si>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</si>
  <si>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</si>
  <si>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</si>
  <si>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</si>
  <si>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</si>
  <si>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</si>
  <si>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</si>
  <si>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</si>
  <si>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</si>
  <si>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</si>
  <si>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</si>
  <si>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</si>
  <si>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</si>
  <si>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</si>
  <si>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</si>
  <si>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</si>
  <si>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</si>
  <si>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</si>
  <si>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</si>
  <si>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</si>
  <si>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</si>
  <si>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</si>
  <si>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</si>
  <si>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</si>
  <si>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</si>
  <si>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</si>
  <si>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</si>
  <si>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</si>
  <si>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</si>
  <si>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</si>
  <si>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</si>
  <si>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</si>
  <si>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</si>
  <si>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</si>
  <si>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</si>
  <si>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</si>
  <si>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</si>
  <si>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</si>
  <si>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</si>
  <si>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</si>
  <si>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</si>
  <si>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</si>
  <si>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</si>
  <si>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</si>
  <si>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</si>
  <si>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</si>
  <si>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</si>
  <si>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</si>
  <si>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</si>
  <si>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</si>
  <si>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</si>
  <si>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</si>
  <si>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</si>
  <si>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</si>
  <si>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</si>
  <si>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</si>
  <si>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</si>
  <si>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</si>
  <si>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</si>
  <si>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</si>
  <si>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</si>
  <si>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</si>
  <si>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</si>
  <si>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</si>
  <si>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</si>
  <si>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</si>
  <si>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</si>
  <si>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</si>
  <si>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</si>
  <si>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</si>
  <si>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</si>
  <si>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</si>
  <si>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</si>
  <si>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</si>
  <si>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</si>
  <si>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</si>
  <si>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</si>
  <si>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</si>
  <si>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</si>
  <si>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</si>
  <si>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</si>
  <si>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</si>
  <si>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</si>
  <si>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</si>
  <si>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</si>
  <si>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</si>
  <si>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</si>
  <si>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</si>
  <si>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</si>
  <si>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</si>
  <si>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</si>
  <si>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</si>
  <si>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</si>
  <si>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</si>
  <si>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</si>
  <si>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</si>
  <si>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</si>
  <si>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</si>
  <si>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</si>
  <si>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</si>
  <si>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</si>
  <si>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</si>
  <si>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</si>
  <si>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</si>
  <si>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</si>
  <si>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</si>
  <si>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</si>
  <si>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</si>
  <si>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</si>
  <si>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</si>
  <si>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</si>
  <si>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</si>
  <si>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</si>
  <si>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</si>
  <si>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</si>
  <si>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</si>
  <si>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</si>
  <si>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</si>
  <si>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</si>
  <si>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</si>
  <si>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</si>
  <si>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</si>
  <si>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</si>
  <si>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</si>
  <si>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</si>
  <si>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</si>
  <si>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</si>
  <si>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</si>
  <si>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</si>
  <si>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</si>
  <si>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</si>
  <si>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</si>
  <si>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</si>
  <si>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</si>
  <si>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</si>
  <si>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</si>
  <si>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</si>
  <si>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</si>
  <si>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</si>
  <si>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</si>
  <si>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</si>
  <si>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</si>
  <si>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</si>
  <si>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</si>
  <si>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</si>
  <si>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</si>
  <si>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</si>
  <si>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</si>
  <si>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</si>
  <si>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</si>
  <si>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</si>
  <si>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</si>
  <si>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</si>
  <si>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</si>
  <si>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</si>
  <si>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</si>
  <si>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</si>
  <si>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</si>
  <si>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</si>
  <si>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</si>
  <si>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</si>
  <si>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</si>
  <si>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</si>
  <si>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</si>
  <si>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</si>
  <si>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</si>
  <si>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</si>
  <si>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</si>
  <si>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</si>
  <si>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</si>
  <si>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</si>
  <si>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</si>
  <si>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</si>
  <si>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</si>
  <si>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</si>
  <si>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</si>
  <si>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</si>
  <si>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</si>
  <si>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</si>
  <si>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</si>
  <si>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</si>
  <si>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</si>
  <si>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</si>
  <si>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</si>
  <si>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</si>
  <si>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</si>
  <si>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</si>
  <si>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</si>
  <si>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</si>
  <si>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</si>
  <si>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</si>
  <si>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</si>
  <si>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</si>
  <si>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</si>
  <si>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</si>
  <si>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</si>
  <si>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</si>
  <si>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</si>
  <si>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</si>
  <si>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</si>
  <si>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</si>
  <si>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</si>
  <si>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</si>
  <si>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</si>
  <si>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</si>
  <si>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</si>
  <si>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</si>
  <si>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</si>
  <si>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</si>
  <si>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</si>
  <si>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</si>
  <si>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</si>
  <si>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</si>
  <si>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</si>
  <si>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</si>
  <si>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</si>
  <si>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</si>
  <si>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</si>
  <si>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</si>
  <si>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</si>
  <si>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</si>
  <si>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</si>
  <si>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</si>
  <si>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</si>
  <si>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</si>
  <si>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</si>
  <si>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</si>
  <si>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</si>
  <si>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</si>
  <si>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</si>
  <si>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</si>
  <si>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</si>
  <si>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</si>
  <si>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</si>
  <si>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</si>
  <si>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</si>
  <si>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</si>
  <si>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</si>
  <si>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</si>
  <si>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</si>
  <si>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</si>
  <si>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</si>
  <si>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</si>
  <si>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</si>
  <si>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</si>
  <si>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</si>
  <si>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</si>
  <si>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</si>
  <si>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</si>
  <si>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</si>
  <si>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</si>
  <si>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</si>
  <si>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</si>
  <si>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</si>
  <si>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</si>
  <si>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</si>
  <si>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</si>
  <si>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</si>
  <si>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</si>
  <si>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</si>
  <si>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</si>
  <si>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</si>
  <si>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</si>
  <si>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</si>
  <si>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</si>
  <si>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</si>
  <si>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</si>
  <si>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</si>
  <si>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</si>
  <si>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</si>
  <si>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</si>
  <si>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</si>
  <si>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</si>
  <si>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</si>
  <si>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</si>
  <si>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</si>
  <si>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</si>
  <si>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</si>
  <si>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</si>
  <si>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</si>
  <si>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</si>
  <si>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</si>
  <si>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</si>
  <si>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</si>
  <si>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</si>
  <si>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</si>
  <si>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</si>
  <si>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</si>
  <si>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</si>
  <si>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</si>
  <si>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</si>
  <si>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</si>
  <si>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</si>
  <si>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</si>
  <si>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</si>
  <si>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</si>
  <si>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</si>
  <si>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</si>
  <si>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</si>
  <si>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</si>
  <si>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</si>
  <si>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</si>
  <si>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</si>
  <si>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</si>
  <si>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</si>
  <si>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</si>
  <si>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</si>
  <si>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</si>
  <si>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</si>
  <si>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</si>
  <si>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</si>
  <si>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</si>
  <si>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</si>
  <si>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</si>
  <si>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</si>
  <si>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</si>
  <si>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</si>
  <si>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</si>
  <si>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</si>
  <si>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</si>
  <si>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</si>
  <si>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</si>
  <si>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</si>
  <si>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</si>
  <si>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</si>
  <si>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</si>
  <si>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</si>
  <si>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</si>
  <si>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</si>
  <si>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</si>
  <si>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</si>
  <si>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</si>
  <si>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</si>
  <si>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</si>
  <si>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</si>
  <si>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</si>
  <si>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</si>
  <si>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</si>
  <si>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</si>
  <si>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</si>
  <si>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</si>
  <si>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</si>
  <si>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</si>
  <si>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</si>
  <si>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</si>
  <si>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</si>
  <si>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</si>
  <si>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</si>
  <si>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</si>
  <si>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</si>
  <si>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</si>
  <si>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</si>
  <si>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</si>
  <si>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</si>
  <si>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</si>
  <si>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</si>
  <si>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</si>
  <si>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</si>
  <si>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</si>
  <si>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</si>
  <si>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</si>
  <si>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</si>
  <si>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</si>
  <si>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</si>
  <si>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</si>
  <si>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</si>
  <si>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</si>
  <si>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</si>
  <si>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</si>
  <si>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</si>
  <si>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</si>
  <si>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</si>
  <si>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</si>
  <si>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</si>
  <si>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</si>
  <si>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</si>
  <si>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</si>
  <si>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</si>
  <si>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</si>
  <si>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</si>
  <si>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</si>
  <si>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</si>
  <si>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</si>
  <si>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</si>
  <si>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</si>
  <si>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</si>
  <si>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</si>
  <si>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</si>
  <si>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</si>
  <si>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</si>
  <si>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</si>
  <si>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</si>
  <si>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</si>
  <si>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</si>
  <si>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</si>
  <si>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</si>
  <si>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</si>
  <si>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</si>
  <si>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</si>
  <si>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</si>
  <si>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</si>
  <si>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</si>
  <si>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</si>
  <si>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</si>
  <si>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</si>
  <si>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</si>
  <si>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</si>
  <si>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</si>
  <si>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</si>
  <si>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</si>
  <si>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</si>
  <si>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</si>
  <si>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</si>
  <si>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</si>
  <si>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</si>
  <si>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</si>
  <si>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</si>
  <si>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</si>
  <si>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</si>
  <si>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</si>
  <si>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</si>
  <si>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</si>
  <si>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</si>
  <si>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</si>
  <si>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</si>
  <si>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</si>
  <si>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</si>
  <si>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</si>
  <si>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</si>
  <si>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</si>
  <si>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</si>
  <si>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</si>
  <si>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</si>
  <si>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</si>
  <si>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</si>
  <si>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</si>
  <si>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</si>
  <si>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</si>
  <si>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</si>
  <si>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</si>
  <si>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</si>
  <si>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</si>
  <si>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</si>
  <si>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</si>
  <si>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</si>
  <si>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</si>
  <si>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</si>
  <si>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</si>
  <si>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</si>
  <si>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</si>
  <si>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</si>
  <si>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</si>
  <si>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</si>
  <si>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</si>
  <si>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</si>
  <si>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</si>
  <si>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</si>
  <si>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</si>
  <si>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</si>
  <si>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</si>
  <si>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</si>
  <si>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</si>
  <si>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</si>
  <si>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</si>
  <si>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</si>
  <si>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</si>
  <si>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</si>
  <si>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</si>
  <si>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</si>
  <si>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</si>
  <si>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</si>
  <si>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</si>
  <si>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</si>
  <si>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</si>
  <si>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</si>
  <si>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</si>
  <si>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</si>
  <si>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</si>
  <si>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</si>
  <si>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</si>
  <si>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</si>
  <si>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</si>
  <si>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</si>
  <si>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</si>
  <si>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</si>
  <si>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</si>
  <si>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</si>
  <si>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</si>
  <si>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</si>
  <si>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</si>
  <si>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</si>
  <si>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</si>
  <si>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</si>
  <si>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</si>
  <si>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</si>
  <si>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</si>
  <si>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</si>
  <si>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</si>
  <si>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</si>
  <si>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</si>
  <si>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</si>
  <si>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</si>
  <si>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</si>
  <si>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</si>
  <si>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</si>
  <si>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</si>
  <si>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</si>
  <si>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</si>
  <si>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</si>
  <si>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</si>
  <si>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</si>
  <si>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</si>
  <si>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</si>
  <si>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</si>
  <si>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</si>
  <si>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</si>
  <si>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</si>
  <si>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</si>
  <si>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</si>
  <si>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</si>
  <si>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</si>
  <si>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</si>
  <si>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</si>
  <si>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</si>
  <si>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</si>
  <si>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</si>
  <si>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</si>
  <si>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</si>
  <si>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</si>
  <si>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</si>
  <si>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</si>
  <si>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</si>
  <si>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</si>
  <si>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</si>
  <si>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</si>
  <si>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</si>
  <si>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</si>
  <si>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</si>
  <si>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</si>
  <si>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</si>
  <si>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</si>
  <si>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</si>
  <si>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</si>
  <si>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</si>
  <si>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</si>
  <si>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</si>
  <si>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</si>
  <si>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</si>
  <si>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</si>
  <si>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</si>
  <si>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</si>
  <si>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</si>
  <si>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</si>
  <si>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</si>
  <si>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</si>
  <si>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</si>
  <si>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</si>
  <si>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</si>
  <si>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</si>
  <si>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</si>
  <si>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</si>
  <si>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</si>
  <si>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</si>
  <si>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</si>
  <si>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</si>
  <si>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</si>
  <si>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</si>
  <si>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</si>
  <si>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</si>
  <si>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</si>
  <si>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</si>
  <si>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</si>
  <si>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</si>
  <si>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</si>
  <si>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</si>
  <si>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</si>
  <si>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</si>
  <si>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</si>
  <si>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</si>
  <si>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</si>
  <si>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</si>
  <si>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</si>
  <si>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</si>
  <si>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</si>
  <si>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</si>
  <si>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</si>
  <si>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</si>
  <si>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</si>
  <si>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</si>
  <si>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</si>
  <si>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</si>
  <si>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</si>
  <si>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</si>
  <si>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</si>
  <si>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</si>
  <si>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</si>
  <si>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</si>
  <si>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</si>
  <si>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</si>
  <si>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</si>
  <si>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</si>
  <si>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</si>
  <si>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</si>
  <si>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</si>
  <si>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</si>
  <si>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</si>
  <si>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</si>
  <si>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</si>
  <si>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</si>
  <si>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</si>
  <si>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</si>
  <si>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</si>
  <si>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</si>
  <si>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</si>
  <si>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</si>
  <si>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</si>
  <si>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</si>
  <si>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</si>
  <si>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</si>
  <si>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</si>
  <si>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</si>
  <si>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</si>
  <si>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</si>
  <si>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</si>
  <si>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</si>
  <si>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</si>
  <si>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</si>
  <si>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</si>
  <si>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</si>
  <si>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</si>
  <si>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</si>
  <si>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</si>
  <si>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</si>
  <si>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</si>
  <si>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</si>
  <si>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</si>
  <si>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</si>
  <si>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</si>
  <si>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</si>
  <si>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</si>
  <si>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</si>
  <si>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</si>
  <si>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</si>
  <si>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</si>
  <si>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</si>
  <si>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</si>
  <si>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</si>
  <si>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</si>
  <si>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</si>
  <si>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</si>
  <si>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</si>
  <si>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</si>
  <si>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</si>
  <si>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</si>
  <si>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</si>
  <si>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</si>
  <si>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</si>
  <si>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</si>
  <si>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</si>
  <si>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</si>
  <si>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</si>
  <si>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</si>
  <si>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</si>
  <si>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</si>
  <si>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</si>
  <si>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</si>
  <si>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</si>
  <si>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</si>
  <si>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</si>
  <si>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</si>
  <si>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</si>
  <si>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</si>
  <si>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</si>
  <si>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</si>
  <si>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</si>
  <si>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</si>
  <si>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</si>
  <si>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</si>
  <si>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</si>
  <si>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</si>
  <si>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</si>
  <si>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</si>
  <si>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</si>
  <si>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</si>
  <si>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</si>
  <si>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</si>
  <si>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</si>
  <si>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</si>
  <si>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</si>
  <si>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</si>
  <si>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</si>
  <si>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</si>
  <si>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</si>
  <si>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</si>
  <si>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</si>
  <si>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</si>
  <si>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</si>
  <si>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</si>
  <si>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</si>
  <si>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</si>
  <si>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</si>
  <si>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</si>
  <si>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</si>
  <si>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</si>
  <si>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</si>
  <si>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</si>
  <si>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</si>
  <si>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</si>
  <si>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</si>
  <si>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</si>
  <si>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</si>
  <si>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</si>
  <si>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</si>
  <si>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</si>
  <si>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</si>
  <si>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</si>
  <si>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</si>
  <si>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</si>
  <si>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</si>
  <si>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</si>
  <si>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</si>
  <si>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</si>
  <si>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</si>
  <si>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</si>
  <si>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</si>
  <si>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</si>
  <si>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</si>
  <si>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</si>
  <si>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</si>
  <si>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</si>
  <si>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</si>
  <si>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</si>
  <si>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</si>
  <si>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</si>
  <si>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</si>
  <si>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</si>
  <si>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</si>
  <si>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</si>
  <si>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</si>
  <si>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</si>
  <si>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</si>
  <si>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</si>
  <si>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</si>
  <si>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</si>
  <si>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</si>
  <si>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</si>
  <si>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</si>
  <si>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</si>
  <si>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</si>
  <si>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</si>
  <si>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</si>
  <si>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</si>
  <si>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</si>
  <si>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</si>
  <si>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</si>
  <si>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</si>
  <si>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</si>
  <si>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</si>
  <si>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</si>
  <si>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</si>
  <si>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</si>
  <si>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</si>
  <si>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</si>
  <si>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</si>
  <si>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</si>
  <si>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</si>
  <si>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</si>
  <si>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</si>
  <si>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</si>
  <si>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</si>
  <si>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</si>
  <si>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</si>
  <si>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</si>
  <si>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</si>
  <si>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</si>
  <si>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</si>
  <si>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</si>
  <si>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</si>
  <si>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</si>
  <si>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</si>
  <si>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</si>
  <si>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</si>
  <si>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</si>
  <si>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</si>
  <si>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</si>
  <si>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</si>
  <si>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</si>
  <si>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</si>
  <si>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</si>
  <si>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</si>
  <si>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</si>
  <si>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</si>
  <si>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</si>
  <si>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</si>
  <si>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</si>
  <si>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</si>
  <si>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</si>
  <si>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</si>
  <si>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</si>
  <si>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</si>
  <si>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</si>
  <si>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</si>
  <si>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</si>
  <si>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</si>
  <si>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</si>
  <si>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</si>
  <si>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</si>
  <si>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</si>
  <si>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</si>
  <si>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</si>
  <si>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</si>
  <si>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</si>
  <si>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</si>
  <si>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</si>
  <si>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</si>
  <si>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</si>
  <si>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</si>
  <si>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</si>
  <si>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</si>
  <si>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</si>
  <si>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</si>
  <si>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</si>
  <si>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</si>
  <si>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</si>
  <si>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</si>
  <si>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</si>
  <si>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</si>
  <si>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</si>
  <si>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</si>
  <si>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</si>
  <si>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</si>
  <si>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</si>
  <si>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</si>
  <si>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</si>
  <si>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</si>
  <si>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</si>
  <si>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</si>
  <si>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</si>
  <si>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</si>
  <si>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</si>
  <si>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</si>
  <si>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</si>
  <si>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</si>
  <si>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</si>
  <si>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</si>
  <si>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</si>
  <si>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</si>
  <si>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</si>
  <si>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</si>
  <si>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</si>
  <si>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</si>
  <si>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</si>
  <si>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</si>
  <si>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</si>
  <si>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</si>
  <si>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</si>
  <si>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</si>
  <si>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</si>
  <si>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</si>
  <si>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</si>
  <si>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</si>
  <si>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</si>
  <si>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</si>
  <si>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</si>
  <si>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</si>
  <si>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</si>
  <si>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</si>
  <si>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</si>
  <si>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</si>
  <si>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</si>
  <si>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</si>
  <si>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</si>
  <si>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</si>
  <si>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</si>
  <si>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</si>
  <si>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</si>
  <si>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</si>
  <si>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</si>
  <si>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</si>
  <si>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</si>
  <si>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</si>
  <si>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</si>
  <si>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</si>
  <si>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</si>
  <si>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</si>
  <si>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</si>
  <si>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</si>
  <si>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</si>
  <si>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</si>
  <si>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</si>
  <si>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</si>
  <si>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</si>
  <si>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</si>
  <si>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</si>
  <si>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</si>
  <si>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</si>
  <si>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</si>
  <si>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</si>
  <si>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</si>
  <si>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</si>
  <si>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</si>
  <si>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</si>
  <si>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</si>
  <si>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</si>
  <si>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</si>
  <si>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</si>
  <si>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</si>
  <si>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</si>
  <si>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</si>
  <si>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</si>
  <si>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</si>
  <si>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</si>
  <si>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</si>
  <si>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</si>
  <si>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</si>
  <si>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</si>
  <si>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</si>
  <si>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</si>
  <si>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</si>
  <si>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</si>
  <si>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</si>
  <si>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</si>
  <si>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</si>
  <si>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</si>
  <si>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</si>
  <si>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</si>
  <si>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</si>
  <si>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</si>
  <si>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</si>
  <si>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</si>
  <si>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</si>
  <si>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</si>
  <si>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</si>
  <si>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</si>
  <si>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</si>
  <si>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</si>
  <si>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</si>
  <si>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</si>
  <si>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</si>
  <si>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</si>
  <si>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</si>
  <si>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</si>
  <si>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</si>
  <si>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</si>
  <si>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</si>
  <si>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</si>
  <si>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</si>
  <si>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</si>
  <si>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</si>
  <si>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</si>
  <si>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</si>
  <si>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</si>
  <si>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</si>
  <si>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</si>
  <si>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</si>
  <si>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</si>
  <si>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</si>
  <si>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</si>
  <si>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</si>
  <si>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</si>
  <si>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</si>
  <si>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</si>
  <si>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</si>
  <si>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</si>
  <si>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</si>
  <si>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</si>
  <si>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</si>
  <si>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</si>
  <si>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</si>
  <si>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</si>
  <si>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</si>
  <si>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</si>
  <si>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</si>
  <si>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</si>
  <si>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</si>
  <si>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</si>
  <si>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</si>
  <si>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</si>
  <si>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</si>
  <si>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</si>
  <si>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</si>
  <si>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</si>
  <si>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</si>
  <si>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</si>
  <si>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</si>
  <si>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</si>
  <si>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</si>
  <si>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</si>
  <si>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</si>
  <si>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</si>
  <si>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</si>
  <si>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</si>
  <si>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</si>
  <si>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</si>
  <si>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</si>
  <si>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</si>
  <si>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</si>
  <si>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</si>
  <si>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</si>
  <si>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</si>
  <si>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</si>
  <si>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</si>
  <si>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</si>
  <si>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</si>
  <si>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</si>
  <si>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</si>
  <si>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</si>
  <si>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</si>
  <si>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</si>
  <si>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</si>
  <si>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</si>
  <si>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</si>
  <si>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</si>
  <si>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</si>
  <si>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</si>
  <si>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</si>
  <si>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</si>
  <si>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</si>
  <si>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</si>
  <si>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</si>
  <si>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</si>
  <si>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</si>
  <si>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</si>
  <si>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</si>
  <si>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</si>
  <si>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</si>
  <si>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</si>
  <si>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</si>
  <si>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</si>
  <si>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</si>
  <si>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</si>
  <si>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</si>
  <si>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</si>
  <si>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</si>
  <si>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</si>
  <si>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</si>
  <si>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</si>
  <si>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</si>
  <si>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</si>
  <si>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</si>
  <si>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</si>
  <si>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</si>
  <si>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</si>
  <si>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</si>
  <si>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</si>
  <si>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</si>
  <si>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</si>
  <si>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</si>
  <si>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</si>
  <si>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</si>
  <si>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</si>
  <si>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</si>
  <si>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</si>
  <si>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</si>
  <si>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</si>
  <si>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</si>
  <si>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</si>
  <si>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</si>
  <si>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</si>
  <si>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</si>
  <si>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</si>
  <si>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</si>
  <si>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</si>
  <si>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</si>
  <si>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</si>
  <si>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</si>
  <si>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</si>
  <si>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</si>
  <si>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</si>
  <si>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</si>
  <si>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</si>
  <si>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</si>
  <si>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</si>
  <si>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</si>
  <si>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</si>
  <si>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</si>
  <si>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</si>
  <si>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</si>
  <si>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</si>
  <si>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</si>
  <si>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</si>
  <si>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</si>
  <si>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</si>
  <si>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</si>
  <si>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</si>
  <si>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</si>
  <si>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</si>
  <si>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</si>
  <si>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</si>
  <si>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</si>
  <si>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</si>
  <si>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</si>
  <si>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</si>
  <si>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</si>
  <si>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</si>
  <si>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</si>
  <si>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</si>
  <si>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</si>
  <si>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</si>
  <si>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</si>
  <si>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</si>
  <si>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</si>
  <si>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</si>
  <si>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</si>
  <si>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</si>
  <si>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</si>
  <si>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</si>
  <si>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</si>
  <si>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</si>
  <si>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</si>
  <si>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</si>
  <si>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</si>
  <si>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</si>
  <si>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</si>
  <si>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</si>
  <si>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</si>
  <si>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</si>
  <si>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</si>
  <si>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</si>
  <si>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</si>
  <si>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</si>
  <si>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</si>
  <si>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</si>
  <si>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</si>
  <si>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</si>
  <si>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</si>
  <si>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</si>
  <si>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</si>
  <si>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</si>
  <si>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</si>
  <si>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</si>
  <si>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</si>
  <si>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</si>
  <si>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</si>
  <si>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</si>
  <si>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</si>
  <si>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</si>
  <si>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</si>
  <si>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</si>
  <si>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</si>
  <si>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</si>
  <si>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</si>
  <si>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</si>
  <si>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</si>
  <si>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</si>
  <si>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</si>
  <si>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</si>
  <si>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</si>
  <si>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</si>
  <si>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</si>
  <si>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</si>
  <si>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</si>
  <si>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</si>
  <si>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</si>
  <si>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</si>
  <si>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</si>
  <si>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</si>
  <si>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</si>
  <si>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</si>
  <si>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</si>
  <si>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</si>
  <si>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</si>
  <si>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</si>
  <si>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</si>
  <si>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</si>
  <si>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</si>
  <si>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</si>
  <si>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</si>
  <si>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</si>
  <si>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</si>
  <si>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</si>
  <si>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</si>
  <si>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</si>
  <si>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</si>
  <si>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</si>
  <si>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</si>
  <si>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</si>
  <si>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</si>
  <si>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</si>
  <si>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</si>
  <si>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</si>
  <si>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</si>
  <si>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</si>
  <si>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</si>
  <si>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</si>
  <si>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</si>
  <si>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</si>
  <si>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</si>
  <si>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</si>
  <si>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</si>
  <si>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</si>
  <si>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</si>
  <si>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</si>
  <si>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</si>
  <si>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</si>
  <si>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</si>
  <si>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</si>
  <si>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</si>
  <si>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</si>
  <si>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</si>
  <si>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</si>
  <si>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</si>
  <si>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</si>
  <si>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</si>
  <si>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</si>
  <si>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</si>
  <si>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</si>
  <si>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</si>
  <si>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</si>
  <si>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</si>
  <si>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</si>
  <si>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</si>
  <si>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</si>
  <si>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</si>
  <si>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</si>
  <si>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</si>
  <si>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</si>
  <si>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</si>
  <si>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</si>
  <si>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</si>
  <si>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</si>
  <si>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</si>
  <si>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</si>
  <si>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</si>
  <si>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</si>
  <si>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</si>
  <si>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</si>
  <si>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</si>
  <si>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</si>
  <si>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</si>
  <si>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</si>
  <si>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</si>
  <si>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</si>
  <si>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</si>
  <si>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</si>
  <si>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</si>
  <si>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</si>
  <si>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</si>
  <si>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</si>
  <si>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</si>
  <si>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</si>
  <si>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</si>
  <si>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</si>
  <si>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</si>
  <si>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</si>
  <si>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</si>
  <si>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</si>
  <si>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</si>
  <si>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</si>
  <si>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</si>
  <si>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</si>
  <si>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</si>
  <si>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</si>
  <si>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</si>
  <si>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</si>
  <si>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</si>
  <si>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</si>
  <si>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</si>
  <si>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</si>
  <si>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</si>
  <si>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</si>
  <si>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</si>
  <si>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</si>
  <si>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</si>
  <si>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</si>
  <si>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</si>
  <si>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</si>
  <si>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</si>
  <si>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</si>
  <si>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</si>
  <si>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</si>
  <si>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</si>
  <si>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</si>
  <si>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</si>
  <si>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</si>
  <si>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</si>
  <si>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</si>
  <si>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</si>
  <si>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</si>
  <si>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</si>
  <si>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</si>
  <si>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</si>
  <si>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</si>
  <si>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</si>
  <si>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</si>
  <si>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</si>
  <si>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</si>
  <si>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</si>
  <si>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</si>
  <si>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</si>
  <si>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</si>
  <si>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</si>
  <si>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</si>
  <si>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</si>
  <si>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</si>
  <si>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</si>
  <si>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</si>
  <si>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</si>
  <si>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</si>
  <si>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</si>
  <si>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</si>
  <si>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</si>
  <si>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</si>
  <si>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</si>
  <si>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</si>
  <si>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</si>
  <si>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</si>
  <si>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</si>
  <si>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</si>
  <si>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</si>
  <si>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</si>
  <si>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</si>
  <si>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</si>
  <si>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</si>
  <si>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</si>
  <si>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</si>
  <si>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</si>
  <si>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</si>
  <si>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</si>
  <si>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</si>
  <si>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</si>
  <si>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</si>
  <si>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</si>
  <si>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</si>
  <si>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</si>
  <si>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</si>
  <si>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</si>
  <si>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</si>
  <si>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</si>
  <si>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</si>
  <si>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</si>
  <si>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</si>
  <si>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</si>
  <si>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</si>
  <si>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</si>
  <si>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</si>
  <si>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</si>
  <si>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</si>
  <si>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</si>
  <si>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</si>
  <si>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</si>
  <si>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</si>
  <si>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</si>
  <si>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</si>
  <si>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</si>
  <si>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</si>
  <si>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</si>
  <si>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</si>
  <si>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</si>
  <si>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</si>
  <si>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</si>
  <si>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</si>
  <si>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</si>
  <si>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</si>
  <si>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</si>
  <si>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</si>
  <si>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</si>
  <si>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</si>
  <si>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</si>
  <si>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</si>
  <si>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</si>
  <si>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</si>
  <si>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</si>
  <si>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</si>
  <si>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</si>
  <si>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</si>
  <si>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</si>
  <si>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</si>
  <si>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</si>
  <si>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</si>
  <si>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</si>
  <si>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</si>
  <si>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</si>
  <si>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</si>
  <si>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</si>
  <si>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</si>
  <si>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</si>
  <si>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</si>
  <si>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</si>
  <si>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</si>
  <si>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</si>
  <si>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</si>
  <si>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</si>
  <si>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</si>
  <si>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</si>
  <si>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</si>
  <si>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</si>
  <si>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</si>
  <si>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</si>
  <si>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</si>
  <si>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</si>
  <si>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</si>
  <si>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</si>
  <si>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</si>
  <si>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</si>
  <si>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</si>
  <si>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</si>
  <si>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</si>
  <si>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</si>
  <si>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</si>
  <si>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</si>
  <si>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</si>
  <si>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</si>
  <si>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</si>
  <si>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</si>
  <si>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</si>
  <si>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</si>
  <si>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</si>
  <si>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</si>
  <si>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</si>
  <si>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</si>
  <si>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</si>
  <si>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</si>
  <si>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</si>
  <si>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</si>
  <si>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</si>
  <si>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</si>
  <si>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</si>
  <si>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</si>
  <si>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</si>
  <si>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</si>
  <si>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</si>
  <si>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</si>
  <si>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</si>
  <si>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</si>
  <si>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</si>
  <si>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</si>
  <si>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</si>
  <si>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</si>
  <si>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</si>
  <si>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</si>
  <si>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</si>
  <si>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</si>
  <si>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</si>
  <si>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</si>
  <si>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</si>
  <si>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</si>
  <si>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</si>
  <si>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</si>
  <si>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</si>
  <si>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</si>
  <si>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</si>
  <si>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</si>
  <si>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</si>
  <si>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</si>
  <si>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</si>
  <si>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</si>
  <si>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</si>
  <si>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</si>
  <si>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</si>
  <si>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</si>
  <si>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</si>
  <si>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</si>
  <si>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</si>
  <si>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</si>
  <si>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</si>
  <si>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</si>
  <si>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</si>
  <si>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</si>
  <si>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</si>
  <si>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</si>
  <si>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</si>
  <si>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</si>
  <si>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</si>
  <si>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</si>
  <si>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</si>
  <si>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</si>
  <si>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</si>
  <si>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</si>
  <si>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</si>
  <si>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</si>
  <si>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</si>
  <si>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</si>
  <si>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</si>
  <si>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</si>
  <si>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</si>
  <si>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</si>
  <si>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</si>
  <si>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</si>
  <si>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</si>
  <si>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</si>
  <si>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</si>
  <si>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</si>
  <si>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</si>
  <si>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</si>
  <si>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</si>
  <si>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</si>
  <si>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</si>
  <si>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</si>
  <si>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</si>
  <si>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</si>
  <si>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</si>
  <si>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</si>
  <si>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</si>
  <si>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</si>
  <si>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</si>
  <si>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</si>
  <si>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</si>
  <si>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</si>
  <si>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</si>
  <si>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</si>
  <si>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</si>
  <si>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</si>
  <si>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</si>
  <si>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</si>
  <si>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</si>
  <si>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</si>
  <si>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</si>
  <si>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</si>
  <si>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</si>
  <si>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</si>
  <si>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</si>
  <si>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</si>
  <si>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</si>
  <si>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</si>
  <si>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</si>
  <si>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</si>
  <si>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</si>
  <si>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</si>
  <si>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</si>
  <si>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</si>
  <si>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</si>
  <si>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</si>
  <si>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</si>
  <si>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</si>
  <si>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</si>
  <si>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</si>
  <si>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</si>
  <si>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</si>
  <si>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</si>
  <si>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</si>
  <si>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</si>
  <si>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</si>
  <si>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</si>
  <si>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</si>
  <si>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</si>
  <si>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</si>
  <si>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</si>
  <si>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</si>
  <si>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</si>
  <si>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</si>
  <si>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</si>
  <si>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</si>
  <si>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</si>
  <si>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</si>
  <si>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</si>
  <si>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</si>
  <si>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</si>
  <si>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</si>
  <si>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</si>
  <si>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</si>
  <si>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</si>
  <si>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</si>
  <si>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</si>
  <si>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</si>
  <si>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</si>
  <si>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</si>
  <si>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</si>
  <si>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</si>
  <si>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</si>
  <si>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</si>
  <si>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</si>
  <si>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</si>
  <si>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</si>
  <si>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</si>
  <si>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</si>
  <si>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</si>
  <si>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</si>
  <si>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</si>
  <si>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</si>
  <si>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</si>
  <si>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</si>
  <si>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</si>
  <si>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</si>
  <si>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</si>
  <si>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</si>
  <si>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</si>
  <si>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</si>
  <si>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</si>
  <si>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</si>
  <si>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</si>
  <si>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</si>
  <si>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</si>
  <si>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</si>
  <si>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</si>
  <si>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</si>
  <si>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</si>
  <si>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</si>
  <si>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</si>
  <si>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</si>
  <si>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</si>
  <si>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</si>
  <si>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</si>
  <si>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</si>
  <si>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</si>
  <si>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</si>
  <si>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</si>
  <si>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</si>
  <si>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</si>
  <si>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</si>
  <si>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</si>
  <si>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</si>
  <si>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</si>
  <si>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</si>
  <si>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</si>
  <si>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</si>
  <si>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</si>
  <si>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</si>
  <si>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</si>
  <si>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</si>
  <si>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</si>
  <si>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</si>
  <si>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</si>
  <si>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</si>
  <si>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</si>
  <si>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</si>
  <si>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</si>
  <si>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</si>
  <si>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</si>
  <si>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</si>
  <si>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</si>
  <si>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</si>
  <si>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</si>
  <si>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</si>
  <si>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</si>
  <si>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</si>
  <si>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</si>
  <si>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</si>
  <si>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</si>
  <si>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</si>
  <si>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</si>
  <si>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</si>
  <si>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</si>
  <si>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</si>
  <si>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</si>
  <si>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</si>
  <si>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</si>
  <si>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</si>
  <si>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</si>
  <si>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</si>
  <si>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</si>
  <si>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</si>
  <si>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</si>
  <si>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</si>
  <si>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</si>
  <si>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</si>
  <si>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</si>
  <si>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</si>
  <si>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</si>
  <si>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</si>
  <si>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</si>
  <si>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</si>
  <si>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</si>
  <si>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</si>
  <si>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</si>
  <si>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</si>
  <si>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</si>
  <si>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</si>
  <si>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</si>
  <si>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</si>
  <si>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</si>
  <si>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</si>
  <si>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</si>
  <si>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</si>
  <si>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</si>
  <si>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</si>
  <si>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</si>
  <si>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</si>
  <si>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</si>
  <si>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</si>
  <si>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</si>
  <si>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</si>
  <si>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</si>
  <si>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</si>
  <si>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</si>
  <si>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</si>
  <si>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</si>
  <si>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</si>
  <si>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</si>
  <si>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</si>
  <si>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</si>
  <si>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</si>
  <si>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</si>
  <si>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</si>
  <si>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</si>
  <si>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</si>
  <si>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</si>
  <si>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</si>
  <si>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</si>
  <si>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</si>
  <si>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</si>
  <si>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</si>
  <si>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</si>
  <si>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</si>
  <si>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</si>
  <si>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</si>
  <si>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</si>
  <si>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</si>
  <si>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</si>
  <si>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</si>
  <si>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</si>
  <si>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</si>
  <si>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</si>
  <si>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</si>
  <si>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</si>
  <si>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</si>
  <si>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</si>
  <si>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</si>
  <si>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</si>
  <si>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</si>
  <si>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</si>
  <si>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</si>
  <si>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</si>
  <si>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</si>
  <si>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</si>
  <si>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</si>
  <si>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</si>
  <si>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</si>
  <si>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</si>
  <si>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</si>
  <si>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</si>
  <si>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</si>
  <si>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</si>
  <si>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</si>
  <si>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</si>
  <si>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</si>
  <si>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</si>
  <si>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</si>
  <si>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</si>
  <si>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</si>
  <si>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</si>
  <si>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</si>
  <si>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</si>
  <si>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</si>
  <si>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</si>
  <si>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</si>
  <si>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</si>
  <si>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</si>
  <si>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</si>
  <si>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</si>
  <si>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</si>
  <si>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</si>
  <si>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</si>
  <si>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</si>
  <si>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</si>
  <si>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</si>
  <si>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</si>
  <si>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</si>
  <si>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</si>
  <si>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</si>
  <si>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</si>
  <si>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</si>
  <si>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</si>
  <si>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</si>
  <si>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</si>
  <si>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</si>
  <si>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</si>
  <si>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</si>
  <si>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</si>
  <si>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</si>
  <si>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</si>
  <si>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</si>
  <si>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</si>
  <si>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</si>
  <si>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</si>
  <si>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</si>
  <si>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</si>
  <si>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</si>
  <si>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</si>
  <si>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</si>
  <si>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</si>
  <si>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</si>
  <si>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</si>
  <si>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</si>
  <si>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</si>
  <si>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</si>
  <si>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</si>
  <si>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</si>
  <si>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</si>
  <si>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</si>
  <si>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</si>
  <si>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</si>
  <si>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</si>
  <si>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</si>
  <si>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</si>
  <si>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</si>
  <si>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</si>
  <si>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</si>
  <si>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</si>
  <si>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</si>
  <si>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</si>
  <si>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</si>
  <si>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</si>
  <si>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</si>
  <si>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</si>
  <si>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</si>
  <si>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</si>
  <si>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</si>
  <si>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</si>
  <si>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</si>
  <si>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</si>
  <si>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</si>
  <si>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</si>
  <si>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</si>
  <si>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</si>
  <si>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</si>
  <si>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</si>
  <si>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</si>
  <si>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</si>
  <si>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</si>
  <si>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</si>
  <si>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</si>
  <si>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</si>
  <si>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</si>
  <si>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</si>
  <si>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</si>
  <si>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</si>
  <si>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</si>
  <si>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</si>
  <si>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</si>
  <si>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</si>
  <si>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</si>
  <si>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</si>
  <si>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</si>
  <si>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</si>
  <si>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</si>
  <si>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</si>
  <si>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</si>
  <si>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</si>
  <si>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</si>
  <si>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</si>
  <si>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</si>
  <si>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</si>
  <si>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</si>
  <si>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</si>
  <si>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</si>
  <si>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</si>
  <si>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</si>
  <si>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</si>
  <si>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</si>
  <si>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</si>
  <si>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</si>
  <si>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</si>
  <si>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</si>
  <si>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</si>
  <si>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</si>
  <si>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</si>
  <si>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</si>
  <si>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</si>
  <si>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</si>
  <si>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</si>
  <si>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</si>
  <si>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</si>
  <si>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</si>
  <si>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</si>
  <si>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</si>
  <si>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</si>
  <si>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</si>
  <si>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</si>
  <si>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</si>
  <si>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</si>
  <si>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</si>
  <si>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</si>
  <si>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</si>
  <si>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</si>
  <si>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</si>
  <si>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</si>
  <si>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</si>
  <si>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</si>
  <si>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</si>
  <si>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</si>
  <si>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</si>
  <si>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</si>
  <si>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</si>
  <si>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</si>
  <si>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</si>
  <si>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</si>
  <si>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</si>
  <si>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</si>
  <si>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</si>
  <si>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</si>
  <si>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</si>
  <si>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</si>
  <si>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</si>
  <si>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</si>
  <si>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</si>
  <si>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</si>
  <si>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</si>
  <si>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</si>
  <si>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</si>
  <si>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</si>
  <si>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</si>
  <si>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</si>
  <si>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</si>
  <si>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</si>
  <si>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</si>
  <si>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</si>
  <si>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</si>
  <si>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</si>
  <si>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</si>
  <si>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</si>
  <si>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</si>
  <si>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</si>
  <si>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</si>
  <si>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</si>
  <si>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</si>
  <si>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</si>
  <si>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</si>
  <si>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</si>
  <si>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</si>
  <si>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</si>
  <si>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</si>
  <si>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</si>
  <si>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</si>
  <si>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</si>
  <si>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</si>
  <si>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</si>
  <si>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</si>
  <si>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</si>
  <si>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</si>
  <si>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</si>
  <si>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</si>
  <si>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</si>
  <si>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</si>
  <si>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</si>
  <si>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</si>
  <si>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</si>
  <si>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</si>
  <si>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</si>
  <si>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</si>
  <si>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</si>
  <si>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</si>
  <si>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</si>
  <si>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</si>
  <si>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</si>
  <si>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</si>
  <si>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</si>
  <si>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</si>
  <si>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</si>
  <si>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</si>
  <si>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</si>
  <si>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</si>
  <si>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</si>
  <si>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</si>
  <si>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</si>
  <si>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</si>
  <si>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</si>
  <si>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</si>
  <si>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</si>
  <si>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</si>
  <si>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</si>
  <si>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</si>
  <si>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</si>
  <si>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</si>
  <si>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</si>
  <si>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</si>
  <si>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</si>
  <si>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</si>
  <si>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</si>
  <si>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</si>
  <si>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</si>
  <si>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</si>
  <si>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</si>
  <si>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</si>
  <si>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</si>
  <si>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</si>
  <si>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</si>
  <si>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</si>
  <si>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</si>
  <si>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</si>
  <si>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</si>
  <si>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</si>
  <si>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</si>
  <si>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</si>
  <si>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</si>
  <si>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</si>
  <si>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</si>
  <si>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</si>
  <si>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</si>
  <si>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</si>
  <si>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</si>
  <si>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</si>
  <si>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</si>
  <si>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</si>
  <si>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</si>
  <si>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</si>
  <si>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</si>
  <si>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</si>
  <si>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</si>
  <si>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</si>
  <si>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</si>
  <si>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</si>
  <si>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</si>
  <si>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</si>
  <si>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</si>
  <si>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</si>
  <si>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</si>
  <si>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</si>
  <si>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</si>
  <si>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</si>
  <si>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</si>
  <si>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</si>
  <si>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</si>
  <si>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</si>
  <si>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</si>
  <si>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</si>
  <si>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</si>
  <si>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</si>
  <si>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</si>
  <si>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</si>
  <si>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</si>
  <si>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</si>
  <si>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</si>
  <si>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</si>
  <si>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</si>
  <si>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</si>
  <si>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</si>
  <si>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</si>
  <si>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</si>
  <si>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</si>
  <si>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</si>
  <si>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</si>
  <si>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</si>
  <si>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</si>
  <si>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</si>
  <si>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</si>
  <si>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</si>
  <si>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</si>
  <si>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</si>
  <si>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</si>
  <si>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</si>
  <si>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</si>
  <si>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</si>
  <si>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</si>
  <si>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</si>
  <si>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</si>
  <si>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</si>
  <si>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</si>
  <si>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</si>
  <si>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</si>
  <si>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</si>
  <si>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</si>
  <si>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</si>
  <si>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</si>
  <si>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</si>
  <si>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</si>
  <si>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</si>
  <si>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</si>
  <si>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</si>
  <si>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</si>
  <si>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</si>
  <si>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</si>
  <si>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</si>
  <si>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</si>
  <si>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</si>
  <si>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</si>
  <si>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</si>
  <si>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</si>
  <si>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</si>
  <si>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</si>
  <si>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</si>
  <si>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</si>
  <si>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</si>
  <si>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</si>
  <si>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</si>
  <si>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</si>
  <si>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</si>
  <si>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</si>
  <si>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</si>
  <si>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</si>
  <si>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</si>
  <si>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</si>
  <si>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</si>
  <si>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</si>
  <si>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</si>
  <si>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</si>
  <si>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</si>
  <si>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</si>
  <si>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</si>
  <si>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</si>
  <si>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</si>
  <si>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</si>
  <si>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</si>
  <si>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</si>
  <si>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</si>
  <si>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</si>
  <si>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</si>
  <si>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</si>
  <si>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</si>
  <si>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</si>
  <si>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</si>
  <si>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</si>
  <si>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</si>
  <si>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</si>
  <si>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</si>
  <si>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</si>
  <si>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</si>
  <si>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</si>
  <si>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</si>
  <si>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</si>
  <si>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</si>
  <si>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</si>
  <si>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</si>
  <si>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</si>
  <si>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</si>
  <si>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</si>
  <si>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</si>
  <si>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</si>
  <si>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</si>
  <si>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</si>
  <si>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</si>
  <si>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</si>
  <si>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</si>
  <si>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</si>
  <si>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</si>
  <si>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</si>
  <si>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</si>
  <si>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</si>
  <si>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</si>
  <si>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</si>
  <si>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</si>
  <si>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</si>
  <si>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</si>
  <si>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</si>
  <si>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</si>
  <si>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</si>
  <si>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</si>
  <si>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</si>
  <si>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</si>
  <si>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</si>
  <si>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</si>
  <si>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</si>
  <si>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</si>
  <si>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</si>
  <si>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</si>
  <si>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</si>
  <si>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</si>
  <si>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</si>
  <si>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</si>
  <si>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</si>
  <si>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</si>
  <si>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</si>
  <si>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</si>
  <si>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</si>
  <si>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</si>
  <si>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</si>
  <si>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</si>
  <si>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</si>
  <si>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</si>
  <si>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</si>
  <si>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</si>
  <si>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</si>
  <si>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</si>
  <si>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</si>
  <si>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</si>
  <si>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</si>
  <si>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</si>
  <si>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</si>
  <si>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</si>
  <si>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</si>
  <si>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</si>
  <si>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</si>
  <si>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</si>
  <si>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</si>
  <si>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</si>
  <si>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</si>
  <si>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</si>
  <si>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</si>
  <si>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</si>
  <si>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</si>
  <si>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</si>
  <si>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</si>
  <si>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</si>
  <si>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</si>
  <si>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</si>
  <si>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</si>
  <si>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</si>
  <si>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</si>
  <si>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</si>
  <si>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</si>
  <si>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</si>
  <si>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</si>
  <si>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</si>
  <si>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</si>
  <si>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</si>
  <si>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</si>
  <si>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</si>
  <si>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</si>
  <si>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</si>
  <si>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</si>
  <si>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</si>
  <si>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</si>
  <si>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</si>
  <si>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</si>
  <si>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</si>
  <si>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</si>
  <si>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</si>
  <si>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</si>
  <si>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</si>
  <si>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</si>
  <si>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</si>
  <si>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</si>
  <si>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</si>
  <si>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</si>
  <si>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</si>
  <si>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</si>
  <si>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</si>
  <si>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</si>
  <si>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</si>
  <si>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</si>
  <si>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</si>
  <si>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</si>
  <si>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</si>
  <si>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</si>
  <si>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</si>
  <si>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</si>
  <si>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</si>
  <si>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</si>
  <si>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</si>
  <si>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</si>
  <si>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</si>
  <si>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</si>
  <si>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</si>
  <si>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</si>
  <si>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</si>
  <si>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</si>
  <si>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</si>
  <si>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</si>
  <si>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</si>
  <si>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</si>
  <si>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</si>
  <si>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</si>
  <si>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</si>
  <si>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</si>
  <si>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</si>
  <si>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</si>
  <si>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</si>
  <si>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</si>
  <si>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</si>
  <si>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</si>
  <si>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</si>
  <si>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</si>
  <si>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</si>
  <si>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</si>
  <si>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</si>
  <si>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</si>
  <si>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</si>
  <si>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</si>
  <si>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</si>
  <si>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</si>
  <si>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</si>
  <si>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</si>
  <si>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</si>
  <si>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</si>
  <si>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</si>
  <si>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</si>
  <si>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</si>
  <si>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</si>
  <si>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</si>
  <si>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</si>
  <si>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</si>
  <si>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</si>
  <si>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</si>
  <si>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</si>
  <si>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</si>
  <si>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</si>
  <si>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</si>
  <si>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</si>
  <si>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</si>
  <si>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</si>
  <si>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</si>
  <si>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</si>
  <si>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</si>
  <si>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</si>
  <si>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</si>
  <si>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</si>
  <si>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</si>
  <si>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</si>
  <si>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</si>
  <si>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</si>
  <si>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</si>
  <si>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</si>
  <si>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</si>
  <si>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</si>
  <si>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</si>
  <si>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</si>
  <si>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</si>
  <si>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</si>
  <si>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</si>
  <si>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</si>
  <si>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</si>
  <si>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</si>
  <si>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</si>
  <si>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</si>
  <si>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</si>
  <si>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</si>
  <si>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</si>
  <si>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</si>
  <si>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</si>
  <si>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</si>
  <si>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</si>
  <si>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</si>
  <si>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</si>
  <si>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</si>
  <si>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</si>
  <si>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</si>
  <si>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</si>
  <si>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</si>
  <si>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</si>
  <si>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</si>
  <si>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</si>
  <si>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</si>
  <si>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</si>
  <si>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</si>
  <si>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</si>
  <si>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</si>
  <si>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</si>
  <si>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</si>
  <si>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</si>
  <si>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</si>
  <si>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</si>
  <si>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</si>
  <si>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</si>
  <si>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</si>
  <si>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</si>
  <si>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</si>
  <si>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</si>
  <si>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</si>
  <si>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</si>
  <si>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</si>
  <si>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</si>
  <si>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</si>
  <si>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</si>
  <si>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</si>
  <si>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</si>
  <si>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</si>
  <si>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</si>
  <si>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</si>
  <si>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</si>
  <si>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</si>
  <si>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</si>
  <si>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</si>
  <si>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</si>
  <si>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</si>
  <si>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</si>
  <si>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</si>
  <si>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</si>
  <si>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</si>
  <si>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</si>
  <si>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</si>
  <si>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</si>
  <si>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</si>
  <si>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</si>
  <si>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</si>
  <si>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</si>
  <si>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</si>
  <si>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</si>
  <si>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</si>
  <si>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</si>
  <si>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</si>
  <si>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</si>
  <si>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</si>
  <si>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</si>
  <si>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</si>
  <si>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</si>
  <si>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</si>
  <si>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</si>
  <si>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</si>
  <si>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</si>
  <si>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</si>
  <si>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</si>
  <si>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</si>
  <si>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</si>
  <si>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</si>
  <si>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</si>
  <si>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</si>
  <si>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</si>
  <si>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</si>
  <si>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</si>
  <si>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</si>
  <si>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</si>
  <si>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</si>
  <si>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</si>
  <si>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</si>
  <si>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</si>
  <si>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</si>
  <si>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</si>
  <si>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</si>
  <si>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</si>
  <si>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</si>
  <si>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</si>
  <si>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</si>
  <si>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</si>
  <si>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</si>
  <si>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</si>
  <si>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</si>
  <si>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</si>
  <si>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</si>
  <si>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</si>
  <si>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</si>
  <si>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</si>
  <si>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</si>
  <si>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</si>
  <si>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</si>
  <si>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</si>
  <si>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</si>
  <si>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</si>
  <si>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</si>
  <si>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</si>
  <si>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</si>
  <si>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</si>
  <si>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</si>
  <si>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</si>
  <si>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</si>
  <si>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</si>
  <si>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</si>
  <si>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</si>
  <si>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</si>
  <si>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</si>
  <si>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</si>
  <si>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</si>
  <si>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</si>
  <si>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</si>
  <si>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</si>
  <si>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</si>
  <si>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</si>
  <si>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</si>
  <si>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</si>
  <si>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</si>
  <si>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</si>
  <si>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</si>
  <si>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</si>
  <si>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</si>
  <si>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</si>
  <si>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</si>
  <si>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</si>
  <si>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</si>
  <si>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</si>
  <si>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</si>
  <si>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</si>
  <si>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</si>
  <si>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</si>
  <si>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</si>
  <si>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</si>
  <si>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</si>
  <si>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</si>
  <si>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</si>
  <si>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</si>
  <si>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</si>
  <si>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</si>
  <si>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</si>
  <si>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</si>
  <si>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</si>
  <si>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</si>
  <si>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</si>
  <si>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</si>
  <si>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</si>
  <si>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</si>
  <si>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</si>
  <si>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</si>
  <si>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</si>
  <si>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</si>
  <si>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</si>
  <si>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</si>
  <si>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</si>
  <si>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</si>
  <si>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</si>
  <si>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</si>
  <si>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</si>
  <si>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</si>
  <si>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</si>
  <si>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</si>
  <si>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</si>
  <si>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</si>
  <si>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</si>
  <si>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</si>
  <si>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</si>
  <si>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</si>
  <si>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</si>
  <si>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</si>
  <si>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</si>
  <si>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</si>
  <si>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</si>
  <si>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</si>
  <si>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</si>
  <si>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</si>
  <si>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</si>
  <si>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</si>
  <si>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</si>
  <si>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</si>
  <si>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</si>
  <si>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</si>
  <si>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</si>
  <si>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</si>
  <si>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</si>
  <si>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</si>
  <si>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</si>
  <si>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</si>
  <si>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</si>
  <si>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</si>
  <si>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</si>
  <si>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</si>
  <si>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</si>
  <si>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</si>
  <si>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</si>
  <si>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</si>
  <si>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</si>
  <si>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</si>
  <si>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</si>
  <si>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</si>
  <si>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</si>
  <si>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</si>
  <si>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</si>
  <si>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</si>
  <si>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</si>
  <si>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</si>
  <si>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</si>
  <si>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</si>
  <si>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</si>
  <si>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</si>
  <si>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</si>
  <si>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</si>
  <si>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</si>
  <si>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</si>
  <si>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</si>
  <si>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</si>
  <si>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</si>
  <si>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</si>
  <si>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</si>
  <si>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</si>
  <si>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</si>
  <si>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</si>
  <si>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</si>
  <si>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</si>
  <si>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</si>
  <si>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</si>
  <si>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</si>
  <si>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</si>
  <si>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</si>
  <si>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</si>
  <si>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</si>
  <si>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</si>
  <si>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</si>
  <si>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</si>
  <si>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</si>
  <si>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</si>
  <si>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</si>
  <si>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</si>
  <si>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</si>
  <si>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</si>
  <si>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</si>
  <si>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</si>
  <si>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</si>
  <si>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</si>
  <si>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</si>
  <si>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</si>
  <si>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</si>
  <si>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</si>
  <si>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</si>
  <si>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</si>
  <si>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</si>
  <si>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</si>
  <si>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</si>
  <si>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</si>
  <si>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</si>
  <si>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</si>
  <si>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</si>
  <si>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</si>
  <si>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</si>
  <si>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</si>
  <si>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</si>
  <si>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</si>
  <si>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</si>
  <si>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</si>
  <si>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</si>
  <si>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</si>
  <si>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</si>
  <si>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</si>
  <si>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</si>
  <si>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</si>
  <si>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</si>
  <si>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</si>
  <si>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</si>
  <si>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</si>
  <si>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</si>
  <si>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</si>
  <si>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</si>
  <si>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</si>
  <si>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</si>
  <si>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</si>
  <si>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</si>
  <si>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</si>
  <si>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</si>
  <si>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</si>
  <si>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</si>
  <si>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</si>
  <si>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</si>
  <si>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</si>
  <si>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</si>
  <si>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</si>
  <si>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</si>
  <si>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</si>
  <si>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</si>
  <si>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</si>
  <si>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</si>
  <si>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</si>
  <si>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</si>
  <si>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</si>
  <si>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</si>
  <si>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</si>
  <si>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</si>
  <si>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</si>
  <si>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</si>
  <si>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</si>
  <si>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</si>
  <si>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</si>
  <si>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</si>
  <si>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</si>
  <si>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</si>
  <si>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</si>
  <si>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</si>
  <si>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</si>
  <si>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</si>
  <si>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</si>
  <si>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</si>
  <si>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</si>
  <si>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</si>
  <si>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</si>
  <si>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</si>
  <si>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</si>
  <si>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</si>
  <si>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</si>
  <si>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</si>
  <si>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</si>
  <si>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</si>
  <si>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</si>
  <si>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</si>
  <si>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</si>
  <si>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</si>
  <si>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</si>
  <si>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</si>
  <si>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</si>
  <si>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</si>
  <si>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</si>
  <si>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</si>
  <si>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</si>
  <si>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</si>
  <si>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</si>
  <si>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</si>
  <si>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</si>
  <si>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</si>
  <si>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</si>
  <si>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</si>
  <si>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</si>
  <si>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</si>
  <si>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</si>
  <si>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</si>
  <si>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</si>
  <si>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</si>
  <si>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</si>
  <si>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</si>
  <si>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</si>
  <si>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</si>
  <si>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</si>
  <si>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</si>
  <si>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</si>
  <si>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</si>
  <si>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</si>
  <si>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</si>
  <si>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</si>
  <si>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</si>
  <si>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</si>
  <si>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</si>
  <si>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</si>
  <si>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</si>
  <si>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</si>
  <si>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</si>
  <si>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</si>
  <si>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</si>
  <si>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</si>
  <si>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</si>
  <si>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</si>
  <si>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</si>
  <si>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</si>
  <si>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</si>
  <si>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</si>
  <si>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</si>
  <si>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</si>
  <si>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</si>
  <si>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</si>
  <si>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</si>
  <si>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</si>
  <si>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</si>
  <si>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</si>
  <si>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</si>
  <si>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</si>
  <si>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</si>
  <si>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</si>
  <si>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</si>
  <si>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</si>
  <si>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</si>
  <si>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</si>
  <si>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</si>
  <si>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</si>
  <si>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</si>
  <si>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</si>
  <si>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</si>
  <si>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</si>
  <si>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</si>
  <si>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</si>
  <si>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</si>
  <si>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</si>
  <si>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</si>
  <si>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</si>
  <si>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</si>
  <si>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</si>
  <si>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</si>
  <si>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</si>
  <si>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PCM-20251202-00000666</t>
  </si>
  <si>
    <t xml:space="preserve">Restored by PG </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</si>
  <si>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</si>
  <si>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</si>
  <si>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</si>
  <si>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</si>
  <si>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</si>
  <si>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</si>
  <si>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</si>
  <si>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</si>
  <si>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</si>
  <si>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</si>
  <si>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</si>
  <si>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</si>
  <si>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</si>
  <si>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</si>
  <si>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PCM-20251202-00000647</t>
  </si>
  <si>
    <t xml:space="preserve">EM team at site connecting PG </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</si>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</sst>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5" dataDxfId="154" headerRowBorderDxfId="152" tableBorderDxfId="153" totalsRowBorderDxfId="151">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330.55182604166475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45993.500251967591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45993.500251967591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45993.500251967591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45993.500251967591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45993.500251967591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45993.500251967591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45993.500251967591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45993.500251967591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45993.500251967591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45993.500251967591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45993.500251967591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45993.500251967591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45993.500251967591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45993.500251967591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45993.500251967591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45993.500251967591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45993.500251967591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45993.500251967591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45993.500251967591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45993.500251967591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45993.500251967591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45993.500251967591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45993.500251967591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45993.500251967591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45993.500251967591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45993.500251967591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45993.500251967591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45993.500251967591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45993.500251967591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45993.500251967591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45993.500251967591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45993.500251967591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45993.500251967591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45993.500251967591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45993.500251967591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45993.500251967591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45993.500251967591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45993.500251967591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45993.500251967591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45993.500251967591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45993.500251967591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45993.500251967591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45993.500251967591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45993.500251967591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45993.500251967591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45993.500251967591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45993.500251967591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45993.500251967591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45993.500251967591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45993.500251967591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45993.500251967591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45993.500251967591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45993.500251967591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45993.500251967591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45993.500251967591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45993.500251967591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45993.500251967591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45993.500251967591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45993.500251967591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45993.500251967591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45993.500251967591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45993.500251967591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45993.500251967591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45993.500251967591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45993.500251967591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45993.500251967591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45993.500251967591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45993.500251967591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45993.500251967591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45993.500251967591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45993.500251967591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45993.500251967591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45993.500251967591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45993.500251967591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45993.500251967591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45993.500251967591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45993.500251967591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45993.500251967591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45993.500251967591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45993.500251967591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45993.500251967591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45993.500251967591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45993.500251967591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45993.500251967591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45993.500251967591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45993.500251967591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45993.500251967591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45993.500251967591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45993.500251967591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45993.500251967591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45993.500251967591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45993.500251967591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45993.500251967591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45993.500251967591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45993.500251967591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45993.500251967591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45993.500251967591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45993.500251967591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45993.500251967591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45993.500251967591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45993.500251967591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45993.500251967591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45993.500251967591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45993.500251967591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45993.500251967591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45993.500251967591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45993.500251967591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45993.500251967591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45993.500251967591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45993.500251967591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45993.500251967591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45993.500251967591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45993.500251967591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45993.500251967591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45993.500251967591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45993.500251967591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45993.500251967591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45993.500251967591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45993.500251967591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45993.500251967591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45993.500251967591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45993.500251967591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45993.500251967591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45993.500251967591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45993.500251967591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45993.500251967591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45993.500251967591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45993.500251967591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45993.500251967591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45993.500251967591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45993.500251967591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45993.500251967591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45993.500251967591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45993.500251967591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45993.500251967591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45993.500251967591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45993.500251967591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45993.500251967591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45993.500251967591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45993.500251967591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45993.500251967591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45993.500251967591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45993.500251967591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45993.500251967591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45993.500251967591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45993.500251967591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45993.500251967591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45993.500251967591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45993.500251967591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45993.500251967591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45993.500251967591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45993.500251967591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45993.500251967591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45993.500251967591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45993.500251967591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45993.500251967591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45993.500251967591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45993.500251967591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45993.500251967591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45993.500251967591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45993.500251967591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45993.500251967591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45993.500251967591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45993.500251967591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45993.500251967591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45993.500251967591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45993.500251967591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45993.500251967591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45993.500251967591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45993.500251967591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45993.500251967591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45993.500251967591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45993.500251967591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45993.500251967591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45993.500251967591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45993.500251967591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45993.500251967591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45993.500251967591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45993.500251967591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45993.500251967591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45993.500251967591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45993.500251967591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45993.500251967591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45993.500251967591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45993.500251967591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45993.500251967591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45993.500251967591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45993.500251967591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45993.500251967591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45993.500251967591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45993.500251967591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45993.500251967591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45993.500251967591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45993.500251967591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45993.500251967591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45993.500251967591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45993.500251967591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45993.500251967591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45993.500251967591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45993.500251967591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45993.500251967591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45993.500251967591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45993.500251967591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45993.500251967591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45993.500251967591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45993.500251967591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45993.500251967591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45993.500251967591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45993.500251967591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45993.500251967591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168.50041400462942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9.1128329861094244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6.0495023149996996E-2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23838</v>
      </c>
      <c r="E6" s="99" t="s">
        <v>39185</v>
      </c>
      <c r="F6" s="100">
        <v>45993.449363425927</v>
      </c>
      <c r="G6" s="101">
        <f ca="1">IFERROR(NOW()-F6,"-")</f>
        <v>5.088854166388046E-2</v>
      </c>
      <c r="H6" s="100">
        <v>45993.444502314815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45993.500251967591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45993.500251967591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45993.500251967591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45993.500251967591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45993.500251967591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45993.500251967591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45993.500251967591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45993.500251967591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45993.500251967591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45993.500251967591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45993.500251967591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45993.500251967591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45993.500251967591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45993.500251967591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45993.500251967591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45993.500251967591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45993.500251967591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45993.500251967591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45993.500251967591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45993.500251967591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45993.500251967591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45993.500251967591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45993.500251967591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45993.500251967591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45993.500251967591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45993.500251967591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45993.500251967591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45993.500251967591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45993.500251967591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45993.500251967591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45993.500251967591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45993.500251967591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45993.500251967591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45993.500251967591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45993.500251967591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45993.500251967591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45993.500251967591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45993.500251967591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45993.500251967591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45993.500251967591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45993.500251967591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45993.500251967591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45993.500251967591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45993.500251967591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45993.500251967591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45993.500251967591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15514</v>
      </c>
      <c r="E2" s="18" t="s">
        <v>39106</v>
      </c>
      <c r="F2" s="20">
        <v>45993.433159722219</v>
      </c>
      <c r="G2" s="21">
        <f t="shared" ref="G2:G26" ca="1" si="0">IFERROR(NOW()-F2,"-")</f>
        <v>6.7092245371895842E-2</v>
      </c>
      <c r="H2" s="22">
        <v>45993.424675925926</v>
      </c>
      <c r="I2" s="19" t="str">
        <f>IFERROR(VLOOKUP(D2,DB!A:F,6,0),"")</f>
        <v>SCECO</v>
      </c>
      <c r="J2" s="18" t="str">
        <f>IFERROR(VLOOKUP(D2,DB!A:G,7,0),"")</f>
        <v>Dead</v>
      </c>
      <c r="K2" s="42" t="s">
        <v>39197</v>
      </c>
      <c r="L2" s="23" t="str">
        <f>IFERROR(VLOOKUP(D2,DB!A:I,9,0),"")</f>
        <v>Latis</v>
      </c>
    </row>
    <row r="3" spans="1:13" ht="15" customHeight="1">
      <c r="A3" s="19"/>
      <c r="B3" s="58" t="str">
        <f>IFERROR(VLOOKUP(D3,DB!A:K,11,0),"")</f>
        <v>R3</v>
      </c>
      <c r="C3" s="58"/>
      <c r="D3" s="18" t="s">
        <v>18700</v>
      </c>
      <c r="E3" s="18"/>
      <c r="F3" s="20"/>
      <c r="G3" s="21">
        <f t="shared" ca="1" si="0"/>
        <v>45993.500251967591</v>
      </c>
      <c r="H3" s="22"/>
      <c r="I3" s="19" t="str">
        <f>IFERROR(VLOOKUP(D3,DB!A:F,6,0),"")</f>
        <v>SCECO</v>
      </c>
      <c r="J3" s="18" t="str">
        <f>IFERROR(VLOOKUP(D3,DB!A:G,7,0),"")</f>
        <v>In progress</v>
      </c>
      <c r="K3" s="42"/>
      <c r="L3" s="23" t="str">
        <f>IFERROR(VLOOKUP(D3,DB!A:I,9,0),"")</f>
        <v>Latis</v>
      </c>
    </row>
    <row r="4" spans="1:13" ht="15" customHeight="1">
      <c r="A4" s="19"/>
      <c r="B4" s="58" t="str">
        <f>IFERROR(VLOOKUP(D4,DB!A:K,11,0),"")</f>
        <v/>
      </c>
      <c r="C4" s="18"/>
      <c r="D4" s="18" t="str">
        <f>IFERROR(VLOOKUP(#REF!,DB!#REF!,7,0),"")</f>
        <v/>
      </c>
      <c r="E4" s="18"/>
      <c r="F4" s="20"/>
      <c r="G4" s="21">
        <f t="shared" ca="1" si="0"/>
        <v>45993.500251967591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45993.500251967591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45993.500251967591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45993.500251967591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45993.500251967591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45993.500251967591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45993.500251967591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45993.500251967591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45993.500251967591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45993.500251967591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45993.500251967591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45993.500251967591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45993.500251967591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45993.500251967591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45993.500251967591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45993.500251967591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45993.500251967591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45993.500251967591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45993.500251967591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45993.500251967591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45993.500251967591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45993.500251967591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45993.500251967591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45993.500251967591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45993.500251967591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45993.500251967591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45993.500251967591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45993.500251967591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45993.500251967591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45993.500251967591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45993.500251967591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45993.500251967591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45993.500251967591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45993.500251967591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45993.500251967591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45993.500251967591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45993.500251967591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45993.500251967591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45993.500251967591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45993.500251967591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45993.500251967591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45993.500251967591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45993.500251967591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45993.500251967591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45993.500251967591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45993.500251967591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45993.500251967591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45993.500251967591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45993.500251967591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45993.500251967591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45993.500251967591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45993.500251967591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45993.500251967591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45993.500251967591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45993.500251967591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45993.500251967591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45993.500251967591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45993.500251967591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45993.500251967591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45993.500251967591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45993.500251967591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45993.500251967591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45993.500251967591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45993.500251967591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45993.500251967591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45993.500251967591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45993.500251967591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45993.500251967591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45993.500251967591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45993.500251967591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45993.500251967591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45993.500251967591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45993.500251967591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45993.500251967591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45993.500251967591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45993.500251967591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45993.500251967591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45993.500251967591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45993.500251967591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45993.500251967591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45993.500251967591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45993.500251967591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45993.500251967591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45993.500251967591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45993.500251967591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45993.500251967591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45993.500251967591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45993.500251967591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45993.500251967591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45993.500251967591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45993.500251967591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45993.500251967591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45993.500251967591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45993.500251967591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45993.500251967591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45993.500251967591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45993.500251967591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45993.500251967591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45993.500251967591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45993.500251967591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45993.500251967591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45993.500251967591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45993.500251967591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45993.500251967591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45993.500251967591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45993.500251967591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45993.500251967591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45993.500251967591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45993.500251967591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45993.500251967591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45993.500251967591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45993.500251967591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45993.500251967591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45993.500251967591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45993.500251967591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45993.500251967591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45993.500251967591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45993.500251967591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45993.500251967591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45993.500251967591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45993.500251967591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45993.500251967591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45993.500251967591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45993.500251967591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45993.500251967591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45993.500251967591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45993.500251967591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45993.500251967591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45993.500251967591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45993.500251967591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45993.500251967591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45993.500251967591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45993.500251967591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45993.500251967591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45993.500251967591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45993.500251967591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45993.500251967591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45993.500251967591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45993.500251967591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45993.500251967591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45993.500251967591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45993.500251967591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45993.500251967591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45993.500251967591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45993.500251967591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45993.500251967591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45993.500251967591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45993.500251967591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45993.500251967591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45993.500251967591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45993.500251967591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45993.500251967591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45993.500251967591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45993.500251967591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45993.500251967591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45993.500251967591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45993.500251967591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45993.500251967591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45993.500251967591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45993.500251967591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45993.500251967591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45993.500251967591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45993.500251967591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45993.500251967591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45993.500251967591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45993.500251967591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45993.500251967591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45993.500251967591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45993.500251967591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45993.500251967591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45993.500251967591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45993.500251967591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45993.500251967591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45993.500251967591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45993.500251967591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45993.500251967591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45993.500251967591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45993.500251967591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45993.500251967591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45993.500251967591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45993.500251967591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45993.500251967591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45993.500251967591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45993.500251967591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45993.500251967591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45993.500251967591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45993.500251967591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45993.500251967591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45993.500251967591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45993.500251967591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45993.500251967591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45993.500251967591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45993.500251967591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45993.500251967591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45993.500251967591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45993.500251967591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45993.500251967591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45993.500251967591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45993.500251967591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45993.500251967591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45993.500251967591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45993.500251967591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45993.500251967591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45993.500251967591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45993.500251967591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45993.500251967591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45993.500251967591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45993.500251967591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45993.500251967591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45993.500251967591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45993.500251967591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45993.500251967591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45993.500251967591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45993.500251967591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45993.500251967591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45993.500251967591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45993.500251967591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45993.500251967591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45993.500251967591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45993.500251967591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45993.500251967591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45993.500251967591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45993.500251967591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45993.500251967591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45993.500251967591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45993.500251967591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45993.500251967591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45993.500251967591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45993.500251967591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45993.500251967591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45993.500251967591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45993.500251967591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45993.500251967591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45993.500251967591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45993.500251967591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45993.500251967591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45993.500251967591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45993.500251967591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45993.500251967591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45993.500251967591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45993.500251967591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45993.500251967591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45993.500251967591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45993.500251967591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45993.500251967591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45993.500251967591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45993.500251967591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45993.500251967591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45993.500251967591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45993.500251967591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45993.500251967591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45993.500251967591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45993.500251967591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45993.500251967591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45993.500251967591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45993.500251967591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45993.500251967591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45993.500251967591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45993.500251967591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45993.500251967591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45993.500251967591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45993.500251967591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45993.500251967591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45993.500251967591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45993.500251967591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45993.500251967591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45993.500251967591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45993.500251967591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45993.500251967591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45993.500251967591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45993.500251967591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45993.500251967591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45993.500251967591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45993.500251967591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45993.500251967591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45993.500251967591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45993.500251967591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45993.500251967591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45993.500251967591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45993.500251967591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45993.500251967591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45993.500251967591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45993.500251967591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45993.500251967591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45993.500251967591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45993.500251967591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45993.500251967591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45993.500251967591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45993.500251967591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45993.500251967591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45993.500251967591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45993.500251967591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45993.500251967591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45993.500251967591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45993.500251967591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45993.500251967591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45993.500251967591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45993.500251967591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45993.500251967591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45993.500251967591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45993.500251967591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45993.500251967591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45993.500251967591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45993.500251967591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45993.500251967591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45993.500251967591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45993.500251967591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45993.500251967591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45993.500251967591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45993.500251967591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45993.500251967591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45993.500251967591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45993.500251967591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45993.500251967591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45993.500251967591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45993.500251967591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45993.500251967591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45993.500251967591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45993.500251967591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45993.500251967591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45993.500251967591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45993.500251967591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45993.500251967591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45993.500251967591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45993.500251967591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45993.500251967591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45993.500251967591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45993.500251967591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45993.500251967591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45993.500251967591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45993.500251967591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45993.500251967591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45993.500251967591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45993.500251967591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45993.500251967591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45993.500251967591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45993.500251967591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45993.500251967591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45993.500251967591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45993.500251967591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45993.500251967591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45993.500251967591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45993.500251967591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45993.500251967591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45993.500251967591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45993.500251967591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45993.500251967591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45993.500251967591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45993.500251967591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45993.500251967591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45993.500251967591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45993.500251967591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45993.500251967591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45993.500251967591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45993.500251967591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45993.500251967591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45993.500251967591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45993.500251967591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45993.500251967591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45993.500251967591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45993.500251967591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45993.500251967591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45993.500251967591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45993.500251967591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45993.500251967591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45993.500251967591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45993.500251967591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45993.500251967591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45993.500251967591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45993.500251967591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45993.500251967591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45993.500251967591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45993.500251967591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45993.500251967591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45993.500251967591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45993.500251967591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45993.500251967591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45993.500251967591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45993.500251967591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45993.500251967591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45993.500251967591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45993.500251967591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45993.500251967591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45993.500251967591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45993.500251967591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45993.500251967591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45993.500251967591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45993.500251967591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45993.500251967591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45993.500251967591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45993.500251967591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45993.500251967591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45993.500251967591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45993.500251967591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45993.500251967591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45993.500251967591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45993.500251967591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45993.500251967591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45993.500251967591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45993.500251967591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45993.500251967591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45993.500251967591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45993.500251967591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45993.500251967591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45993.500251967591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45993.500251967591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45993.500251967591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45993.500251967591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45993.500251967591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45993.500251967591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45993.500251967591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45993.500251967591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45993.500251967591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45993.500251967591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45993.500251967591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45993.500251967591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45993.500251967591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45993.500251967591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45993.500251967591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45993.500251967591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45993.500251967591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45993.500251967591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45993.500251967591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45993.500251967591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45993.500251967591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45993.500251967591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45993.500251967591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45993.500251967591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45993.500251967591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45993.500251967591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45993.500251967591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45993.500251967591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45993.500251967591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45993.500251967591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45993.500251967591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45993.500251967591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45993.500251967591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45993.500251967591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45993.500251967591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45993.500251967591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45993.500251967591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45993.500251967591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45993.500251967591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45993.500251967591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45993.500251967591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45993.500251967591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45993.500251967591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45993.500251967591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45993.500251967591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45993.500251967591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45993.500251967591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45993.500251967591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45993.500251967591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45993.500251967591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45993.500251967591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45993.500251967591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45993.500251967591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45993.500251967591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45993.500251967591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45993.500251967591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45993.500251967591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45993.500251967591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45993.500251967591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45993.500251967591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45993.500251967591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45993.500251967591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45993.500251967591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45993.500251967591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45993.500251967591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45993.500251967591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45993.500251967591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45993.500251967591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45993.500251967591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45993.500251967591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45993.500251967591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45993.500251967591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45993.500251967591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45993.500251967591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45993.500251967591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45993.500251967591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45993.500251967591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45993.500251967591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45993.500251967591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45993.500251967591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45993.500251967591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45993.500251967591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45993.500251967591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45993.500251967591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45993.500251967591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45993.500251967591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45993.500251967591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45993.500251967591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45993.500251967591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45993.500251967591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45993.500251967591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45993.500251967591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45993.500251967591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45993.500251967591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45993.500251967591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45993.500251967591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45993.500251967591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45993.500251967591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45993.500251967591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45993.500251967591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45993.500251967591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45993.500251967591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45993.500251967591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45993.500251967591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45993.500251967591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45993.500251967591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45993.500251967591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45993.500251967591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45993.500251967591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45993.500251967591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45993.500251967591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45993.500251967591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45993.500251967591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45993.500251967591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45993.500251967591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45993.500251967591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45993.500251967591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45993.500251967591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45993.500251967591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45993.500251967591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45993.500251967591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45993.500251967591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45993.500251967591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45993.500251967591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45993.500251967591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45993.500251967591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45993.500251967591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45993.500251967591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45993.500251967591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45993.500251967591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45993.500251967591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45993.500251967591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45993.500251967591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45993.500251967591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45993.500251967591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45993.500251967591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45993.500251967591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45993.500251967591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45993.500251967591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45993.500251967591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45993.500251967591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45993.500251967591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45993.500251967591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45993.500251967591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45993.500251967591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45993.500251967591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45993.500251967591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45993.500251967591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45993.500251967591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45993.500251967591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45993.500251967591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45993.500251967591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45993.500251967591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45993.500251967591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45993.500251967591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45993.500251967591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45993.500251967591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45993.500251967591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45993.500251967591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45993.500251967591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45993.500251967591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45993.500251967591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45993.500251967591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45993.500251967591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45993.500251967591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45993.500251967591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45993.500251967591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45993.500251967591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45993.500251967591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45993.500251967591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45993.500251967591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45993.500251967591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45993.500251967591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45993.500251967591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45993.500251967591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45993.500251967591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45993.500251967591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45993.500251967591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45993.500251967591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45993.500251967591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45993.500251967591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45993.500251967591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45993.500251967591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45993.500251967591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45993.500251967591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45993.500251967591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45993.500251967591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45993.500251967591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45993.500251967591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45993.500251967591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45993.500251967591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45993.500251967591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45993.500251967591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45993.500251967591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45993.500251967591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45993.500251967591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45993.500251967591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45993.500251967591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45993.500251967591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45993.500251967591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45993.500251967591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45993.500251967591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45993.500251967591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45993.500251967591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45993.500251967591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45993.500251967591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45993.500251967591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45993.500251967591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45993.500251967591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45993.500251967591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45993.500251967591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45993.500251967591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45993.500251967591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45993.500251967591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45993.500251967591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45993.500251967591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45993.500251967591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45993.500251967591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45993.500251967591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45993.500251967591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45993.500251967591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45993.500251967591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45993.500251967591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45993.500251967591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45993.500251967591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45993.500251967591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45993.500251967591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45993.500251967591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45993.500251967591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45993.500251967591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45993.500251967591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45993.500251967591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45993.500251967591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45993.500251967591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45993.500251967591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45993.500251967591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45993.500251967591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45993.500251967591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45993.500251967591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45993.500251967591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45993.500251967591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45993.500251967591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45993.500251967591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45993.500251967591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45993.500251967591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45993.500251967591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45993.500251967591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45993.500251967591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45993.500251967591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45993.500251967591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45993.500251967591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45993.500251967591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45993.500251967591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45993.500251967591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45993.500251967591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45993.500251967591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45993.500251967591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45993.500251967591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45993.500251967591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45993.500251967591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45993.500251967591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45993.500251967591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45993.500251967591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45993.500251967591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45993.500251967591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45993.500251967591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45993.500251967591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45993.500251967591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45993.500251967591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45993.500251967591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45993.500251967591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45993.500251967591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45993.500251967591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45993.500251967591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45993.500251967591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45993.500251967591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45993.500251967591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45993.500251967591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45993.500251967591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45993.500251967591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45993.500251967591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45993.500251967591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45993.500251967591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45993.500251967591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45993.500251967591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45993.500251967591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45993.500251967591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45993.500251967591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45993.500251967591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45993.500251967591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45993.500251967591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45993.500251967591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45993.500251967591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45993.500251967591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45993.500251967591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45993.500251967591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45993.500251967591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45993.500251967591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45993.500251967591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45993.500251967591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45993.500251967591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45993.500251967591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45993.500251967591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45993.500251967591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45993.500251967591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45993.500251967591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45993.500251967591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45993.500251967591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45993.500251967591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45993.500251967591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45993.500251967591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45993.500251967591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45993.500251967591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45993.500251967591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45993.500251967591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45993.500251967591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45993.500251967591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45993.500251967591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45993.500251967591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45993.500251967591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45993.500251967591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45993.500251967591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45993.500251967591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45993.500251967591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45993.500251967591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45993.500251967591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45993.500251967591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45993.500251967591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45993.500251967591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45993.500251967591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45993.500251967591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45993.500251967591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45993.500251967591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45993.500251967591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45993.500251967591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45993.500251967591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45993.500251967591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45993.500251967591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45993.500251967591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45993.500251967591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45993.500251967591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45993.500251967591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45993.500251967591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45993.500251967591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45993.500251967591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45993.500251967591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45993.500251967591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45993.500251967591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45993.500251967591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45993.500251967591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45993.500251967591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45993.500251967591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45993.500251967591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45993.500251967591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45993.500251967591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45993.500251967591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45993.500251967591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45993.500251967591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45993.500251967591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45993.500251967591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45993.500251967591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45993.500251967591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45993.500251967591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45993.500251967591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45993.500251967591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45993.500251967591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45993.500251967591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45993.500251967591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45993.500251967591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45993.500251967591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45993.500251967591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45993.500251967591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45993.500251967591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45993.500251967591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45993.500251967591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45993.500251967591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45993.500251967591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45993.500251967591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45993.500251967591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45993.500251967591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45993.500251967591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45993.500251967591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45993.500251967591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45993.500251967591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45993.500251967591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45993.500251967591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45993.500251967591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45993.500251967591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45993.500251967591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45993.500251967591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45993.500251967591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45993.500251967591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45993.500251967591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45993.500251967591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45993.500251967591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45993.500251967591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45993.500251967591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45993.500251967591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45993.500251967591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45993.500251967591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45993.500251967591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45993.500251967591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45993.500251967591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45993.500251967591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45993.500251967591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45993.500251967591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45993.500251967591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45993.500251967591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45993.500251967591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45993.500251967591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45993.500251967591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45993.500251967591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45993.500251967591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45993.500251967591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45993.500251967591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45993.500251967591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45993.500251967591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45993.500251967591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45993.500251967591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45993.500251967591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45993.500251967591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45993.500251967591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45993.500251967591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45993.500251967591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45993.500251967591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45993.500251967591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45993.500251967591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45993.500251967591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45993.500251967591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45993.500251967591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45993.500251967591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45993.500251967591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45993.500251967591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45993.500251967591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45993.500251967591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45993.500251967591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45993.500251967591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45993.500251967591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45993.500251967591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45993.500251967591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45993.500251967591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45993.500251967591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45993.500251967591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45993.500251967591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45993.500251967591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45993.500251967591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45993.500251967591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45993.500251967591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45993.500251967591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45993.500251967591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45993.500251967591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45993.500251967591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45993.500251967591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45993.500251967591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45993.500251967591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45993.500251967591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45993.500251967591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45993.500251967591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45993.500251967591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45993.500251967591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45993.500251967591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45993.500251967591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45993.500251967591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45993.500251967591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45993.500251967591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45993.500251967591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45993.500251967591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45993.500251967591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45993.500251967591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45993.500251967591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45993.500251967591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45993.500251967591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45993.500251967591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45993.500251967591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45993.500251967591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45993.500251967591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45993.500251967591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45993.500251967591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45993.500251967591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45993.500251967591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45993.500251967591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45993.500251967591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45993.500251967591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45993.500251967591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45993.500251967591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45993.500251967591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45993.500251967591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45993.500251967591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45993.500251967591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45993.500251967591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45993.500251967591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45993.500251967591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45993.500251967591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45993.500251967591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45993.500251967591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45993.500251967591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45993.500251967591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45993.500251967591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45993.500251967591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45993.500251967591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45993.500251967591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45993.500251967591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45993.500251967591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45993.500251967591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45993.500251967591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45993.500251967591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45993.500251967591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45993.500251967591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45993.500251967591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45993.500251967591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45993.500251967591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45993.500251967591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45993.500251967591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45993.500251967591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45993.500251967591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45993.500251967591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45993.500251967591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45993.500251967591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45993.500251967591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45993.500251967591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45993.500251967591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45993.500251967591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45993.500251967591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45993.500251967591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45993.500251967591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45993.500251967591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45993.500251967591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45993.500251967591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45993.500251967591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45993.500251967591</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290.01953437499469</v>
      </c>
      <c r="H2" s="92">
        <v>45703.474768518521</v>
      </c>
      <c r="I2" s="92" t="str">
        <f>IFERROR(VLOOKUP(D2,DB!A:F,6,0),"")</f>
        <v>SCECO</v>
      </c>
      <c r="J2" s="92" t="str">
        <f>IFERROR(VLOOKUP(D2,DB!A:G,7,0),"")</f>
        <v>Dead</v>
      </c>
      <c r="K2" s="94" t="s">
        <v>39199</v>
      </c>
      <c r="L2" s="88" t="str">
        <f>IFERROR(VLOOKUP(D2,DB!A:I,9,0),"")</f>
        <v>Latis</v>
      </c>
    </row>
    <row r="3" spans="1:16" ht="15" customHeight="1">
      <c r="A3" s="110"/>
      <c r="B3" s="88" t="str">
        <f>IFERROR(VLOOKUP(D3,DB!A:K,11,0),"")</f>
        <v/>
      </c>
      <c r="C3" s="90"/>
      <c r="D3" s="88"/>
      <c r="E3" s="91"/>
      <c r="F3" s="92"/>
      <c r="G3" s="93">
        <f t="shared" ref="G3:G64" ca="1" si="0">IFERROR(NOW()-F3,"")</f>
        <v>45993.500251967591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45993.500251967591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45993.500251967591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45993.500251967591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45993.500251967591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45993.500251967591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45993.500251967591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45993.500251967591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45993.500251967591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45993.500251967591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45993.500251967591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45993.500251967591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45993.500251967591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45993.500251967591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45993.500251967591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45993.500251967591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45993.500251967591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45993.500251967591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45993.500251967591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45993.500251967591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45993.500251967591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45993.500251967591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45993.500251967591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45993.500251967591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45993.500251967591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45993.500251967591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45993.500251967591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45993.500251967591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45993.500251967591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45993.500251967591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45993.500251967591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45993.500251967591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45993.500251967591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45993.500251967591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45993.500251967591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45993.500251967591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45993.500251967591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45993.500251967591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45993.500251967591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45993.500251967591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45993.500251967591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45993.500251967591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45993.500251967591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45993.500251967591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45993.500251967591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45993.500251967591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45993.500251967591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45993.500251967591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45993.500251967591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45993.500251967591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45993.500251967591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45993.500251967591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45993.500251967591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45993.500251967591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45993.500251967591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45993.500251967591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45993.500251967591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45993.500251967591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45993.500251967591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45993.500251967591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45993.500251967591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45993.500251967591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45993.500251967591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45993.500251967591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45993.500251967591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45993.500251967591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45993.500251967591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45993.500251967591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45993.500251967591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45993.500251967591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45993.500251967591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45993.500251967591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45993.500251967591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45993.500251967591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45993.500251967591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45993.500251967591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45993.500251967591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45993.500251967591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45993.500251967591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45993.500251967591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45993.500251967591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45993.500251967591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45993.500251967591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45993.500251967591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45993.500251967591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45993.500251967591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45993.500251967591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45993.500251967591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45993.500251967591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45993.500251967591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45993.500251967591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45993.500251967591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45993.500251967591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45993.500251967591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45993.500251967591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45993.500251967591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45993.500251967591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45993.500251967591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45993.500251967591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45993.500251967591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45993.500251967591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45993.500251967591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45993.500251967591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45993.500251967591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45993.500251967591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45993.500251967591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45993.500251967591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45993.500251967591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45993.500251967591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45993.500251967591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45993.500251967591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45993.500251967591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45993.500251967591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45993.500251967591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45993.500251967591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45993.500251967591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45993.500251967591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45993.500251967591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45993.500251967591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45993.500251967591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45993.500251967591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45993.500251967591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45993.500251967591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45993.500251967591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45993.500251967591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45993.500251967591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45993.500251967591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45993.500251967591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45993.500251967591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45993.500251967591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45993.500251967591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45993.500251967591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45993.500251967591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45993.500251967591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45993.500251967591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45993.500251967591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45993.500251967591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45993.500251967591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45993.500251967591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45993.500251967591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45993.500251967591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45993.500251967591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45993.500251967591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45993.500251967591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45993.500251967591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45993.500251967591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45993.500251967591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45993.500251967591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45993.500251967591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45993.500251967591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45993.500251967591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45993.500251967591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45993.500251967591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45993.500251967591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45993.500251967591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45993.500251967591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45993.500251967591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45993.500251967591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45993.500251967591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45993.500251967591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45993.500251967591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45993.500251967591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45993.500251967591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45993.500251967591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45993.500251967591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45993.500251967591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45993.500251967591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45993.500251967591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45993.500251967591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45993.500251967591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45993.500251967591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45993.500251967591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45993.500251967591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45993.500251967591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45993.500251967591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45993.500251967591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45993.500251967591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45993.500251967591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45993.500251967591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45993.500251967591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45993.500251967591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45993.500251967591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45993.500251967591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45993.500251967591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45993.500251967591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45993.500251967591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45993.500251967591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45993.500251967591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45993.500251967591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45993.500251967591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45993.500251967591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45993.500251967591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45993.500251967591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45993.500251967591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45993.500251967591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45993.500251967591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45993.500251967591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45993.500251967591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45993.500251967591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45993.500251967591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45993.500251967591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45993.500251967591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45993.500251967591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45993.500251967591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45993.500251967591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45993.500251967591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45993.500251967591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45993.500251967591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45993.500251967591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45993.500251967591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45993.500251967591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45993.500251967591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45993.500251967591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45993.500251967591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45993.500251967591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45993.500251967591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45993.500251967591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45993.500251967591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45993.500251967591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45993.500251967591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45993.500251967591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45993.500251967591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45993.500251967591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45993.500251967591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45993.500251967591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45993.500251967591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45993.500251967591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45993.500251967591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45993.500251967591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45993.500251967591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45993.500251967591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45993.500251967591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45993.500251967591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45993.500251967591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45993.500251967591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45993.500251967591</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101.66819178240257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67.311374652774248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44.83914085647848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12.126953356477316</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0.10414085647789761</v>
      </c>
      <c r="H6" s="38">
        <v>45993.327581018515</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37" t="s">
        <v>38397</v>
      </c>
      <c r="E7" s="37" t="s">
        <v>39106</v>
      </c>
      <c r="F7" s="38">
        <v>45993.441886574074</v>
      </c>
      <c r="G7" s="135">
        <f ca="1">IFERROR(NOW()-F7,"")</f>
        <v>5.8364930555399042E-2</v>
      </c>
      <c r="H7" s="38">
        <v>45993.436018518521</v>
      </c>
      <c r="I7" s="37" t="str">
        <f>IFERROR(VLOOKUP(D7,DB!A:F,6,0),"")</f>
        <v>SCECO</v>
      </c>
      <c r="J7" s="37" t="str">
        <f>IFERROR(VLOOKUP(D7,DB!A:G,7,0),"")</f>
        <v>Haj Removal</v>
      </c>
      <c r="K7" s="37" t="s">
        <v>39211</v>
      </c>
      <c r="L7" s="37" t="str">
        <f>IFERROR(VLOOKUP(D7,DB!A:I,9,0),"")</f>
        <v>Latis</v>
      </c>
    </row>
    <row r="8" spans="1:13" ht="30.75">
      <c r="A8" s="37" t="s">
        <v>39212</v>
      </c>
      <c r="B8" s="37" t="str">
        <f>IFERROR(VLOOKUP(D8,DB!A:K,11,0),"")</f>
        <v>R5</v>
      </c>
      <c r="C8" s="37">
        <v>1</v>
      </c>
      <c r="D8" s="37" t="s">
        <v>33096</v>
      </c>
      <c r="E8" s="37" t="s">
        <v>39185</v>
      </c>
      <c r="F8" s="38">
        <v>45993.456412037034</v>
      </c>
      <c r="G8" s="135">
        <f ca="1">IFERROR(NOW()-F8,"")</f>
        <v>4.3839467594807502E-2</v>
      </c>
      <c r="H8" s="38">
        <v>45993.450636574074</v>
      </c>
      <c r="I8" s="37" t="str">
        <f>IFERROR(VLOOKUP(D8,DB!A:F,6,0),"")</f>
        <v>SCECO</v>
      </c>
      <c r="J8" s="37" t="str">
        <f>IFERROR(VLOOKUP(D8,DB!A:G,7,0),"")</f>
        <v>Dead</v>
      </c>
      <c r="K8" s="37" t="s">
        <v>39213</v>
      </c>
      <c r="L8" s="37" t="str">
        <f>IFERROR(VLOOKUP(D8,DB!A:I,9,0),"")</f>
        <v>Latis</v>
      </c>
    </row>
    <row r="9" spans="1:13">
      <c r="A9" s="37"/>
      <c r="B9" s="37" t="str">
        <f>IFERROR(VLOOKUP(D9,DB!A:K,11,0),"")</f>
        <v/>
      </c>
      <c r="C9" s="37"/>
      <c r="D9" s="37"/>
      <c r="E9" s="37"/>
      <c r="F9" s="38"/>
      <c r="G9" s="135">
        <f ca="1">IFERROR(NOW()-F9,"")</f>
        <v>45993.500251504629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45993.500251504629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45993.500251967591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45993.500251967591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45993.500251967591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45993.500251967591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45993.500251967591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45993.500251967591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45993.500251967591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45993.500251967591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45993.500251967591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45993.500251967591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45993.500251967591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45993.500251967591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45993.500251967591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45993.500251967591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45993.500251967591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45993.500251967591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45993.500251967591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45993.500251967591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45993.500251967591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45993.500251967591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45993.500251967591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45993.500251967591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45993.500251967591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45993.500251967591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45993.500251967591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45993.500251967591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45993.500251967591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45993.500251967591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45993.500251967591</v>
      </c>
      <c r="H39" s="38"/>
      <c r="I39" s="37" t="str">
        <f>IFERROR(VLOOKUP(D39,DB!A:F,6,0),"")</f>
        <v/>
      </c>
      <c r="J39" s="37" t="str">
        <f>IFERROR(VLOOKUP(D39,DB!A:G,7,0),"")</f>
        <v/>
      </c>
      <c r="K39" s="37"/>
      <c r="L39" s="37" t="str">
        <f>IFERROR(VLOOKUP(D39,DB!A:I,9,0),"")</f>
        <v/>
      </c>
    </row>
    <row r="40" spans="1:12">
      <c r="A40" s="150"/>
      <c r="B40" s="150" t="str">
        <f>IFERROR(VLOOKUP(D40,DB!A:K,11,0),"")</f>
        <v/>
      </c>
      <c r="C40" s="150"/>
      <c r="D40" s="150"/>
      <c r="E40" s="150"/>
      <c r="F40" s="151"/>
      <c r="G40" s="152">
        <f ca="1">IFERROR(NOW()-F40,"")</f>
        <v>45993.500251967591</v>
      </c>
      <c r="H40" s="151"/>
      <c r="I40" s="150" t="str">
        <f>IFERROR(VLOOKUP(D40,DB!A:F,6,0),"")</f>
        <v/>
      </c>
      <c r="J40" s="150" t="str">
        <f>IFERROR(VLOOKUP(D40,DB!A:G,7,0),"")</f>
        <v/>
      </c>
      <c r="K40" s="150"/>
      <c r="L40" s="150"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45993.500251967591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45993.500251967591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45993.500251967591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45993.500251967591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45993.500251967591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45993.500251967591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45993.500251967591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45993.500251967591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45993.500251967591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45993.500251967591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45993.500251967591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45993.500251967591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45993.500251967591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45993.500251967591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45993.500251967591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45993.500251967591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45993.500251967591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45993.500251967591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45993.500251967591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45993.500251967591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45993.500251967591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45993.500251967591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45993.500251967591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45993.500251967591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45993.500251967591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45993.500251967591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45993.500251967591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45993.500251967591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45993.500251967591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45993.500251967591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45993.500251967591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45993.500251967591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45993.500251967591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45993.500251967591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45993.500251967591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45993.500251967591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45993.500251967591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45993.500251967591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45993.500251967591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45993.500251967591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45993.500251967591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45993.500251967591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45993.500251967591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45993.500251967591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45993.500251967591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45993.500251967591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45993.500251967591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45993.500251967591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45993.500251967591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45993.500251967591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45993.500251967591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45993.500251967591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45993.500251967591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45993.500251967591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45993.500251967591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45993.500251967591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45993.500251967591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45993.500251967591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45993.500251967591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45993.500251967591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45993.500251967591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45993.500251967591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45993.500251967591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45993.500251967591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45993.500251967591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45993.500251967591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45993.500251967591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45993.500251967591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45993.500251967591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45993.500251967591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45993.500251967591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45993.500251967591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45993.500251967591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45993.500251967591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45993.500251967591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45993.500251967591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45993.500251967591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45993.500251967591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45993.500251967591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45993.500251967591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45993.500251967591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45993.500251967591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45993.500251967591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45993.500251967591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45993.500251967591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45993.500251967591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45993.500251967591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45993.500251967591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45993.500251967591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45993.500251967591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45993.500251967591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45993.500251967591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45993.500251967591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45993.500251967591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45993.500251967591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45993.500251967591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45993.500251967591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45993.500251967591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45993.500251967591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45993.500251967591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45993.500251967591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45993.500251967591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45993.500251967591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45993.500251967591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45993.500251967591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45993.500251967591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45993.500251967591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45993.500251967591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45993.500251967591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45993.500251967591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45993.500251967591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45993.500251967591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45993.500251967591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45993.500251967591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45993.500251967591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45993.500251967591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45993.500251967591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45993.500251967591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45993.500251967591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45993.500251967591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45993.500251967591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45993.500251967591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45993.500251967591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45993.500251967591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45993.500251967591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45993.500251967591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45993.500251967591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45993.500251967591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45993.500251967591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45993.500251967591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45993.500251967591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45993.500251967591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45993.500251967591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45993.500251967591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45993.500251967591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45993.500251967591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45993.500251967591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45993.500251967591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45993.500251967591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45993.500251967591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45993.500251967591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45993.500251967591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45993.500251967591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45993.500251967591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45993.500251967591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45993.500251967591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45993.500251967591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45993.500251967591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45993.500251967591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45993.500251967591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45993.500251967591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45993.500251967591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45993.500251967591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45993.500251967591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45993.500251967591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45993.500251967591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45993.500251967591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45993.500251967591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45993.500251967591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45993.500251967591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45993.500251967591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45993.500251967591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45993.500251967591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45993.500251967591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45993.500251967591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45993.500251967591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45993.500251967591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45993.500251967591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45993.500251967591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45993.500251967591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45993.500251967591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45993.500251967591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45993.500251967591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45993.500251967591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45993.500251967591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45993.500251967591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45993.500251967591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45993.500251967591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45993.500251967591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45993.500251967591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45993.500251967591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45993.500251967591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45993.500251967591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45993.500251967591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45993.500251967591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45993.500251967591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45993.500251967591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45993.500251967591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45993.500251967591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45993.500251967591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45993.500251967591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45993.500251967591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45993.500251967591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45993.500251967591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45993.500251967591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45993.500251967591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45993.500251967591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45993.500251967591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45993.500251967591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45993.500251967591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45993.500251967591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45993.500251967591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45993.500251967591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45993.500251967591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45993.500251967591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45993.500251967591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45993.500251967591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45993.500251967591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45993.500251967591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45993.500251967591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45993.500251967591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45993.500251967591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45993.500251967591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45993.500251967591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45993.500251967591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45993.500251967591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45993.500251967591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45993.500251967591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45993.500251967591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45993.500251967591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45993.500251967591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45993.500251967591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45993.500251967591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45993.500251967591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45993.500251967591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45993.500251967591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45993.500251967591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45993.500251967591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45993.500251967591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45993.500251967591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45993.500251967591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45993.500251967591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45993.500251967591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45993.500251967591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45993.500251967591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45993.500251967591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45993.500251967591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45993.500251967591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45993.500251967591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45993.500251967591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45993.500251967591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45993.500251967591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45993.500251967591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45993.500251967591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45993.500251967591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45993.500251967591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45993.500251967591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45993.500251967591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45993.500251967591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45993.500251967591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45993.500251967591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45993.500251967591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45993.500251967591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45993.500251967591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45993.500251967591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45993.500251967591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45993.500251967591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45993.500251967591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45993.500251967591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45993.500251967591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45993.500251967591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45993.500251967591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45993.500251967591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45993.500251967591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45993.500251967591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45993.500251967591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45993.500251967591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45993.500251967591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45993.500251967591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45993.500251967591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45993.500251967591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45993.500251967591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45993.500251967591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45993.500251967591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45993.500251967591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45993.500251967591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45993.500251967591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45993.500251967591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45993.500251967591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45993.500251967591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45993.500251967591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45993.500251967591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45993.500251967591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45993.500251967591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45993.500251967591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45993.500251967591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45993.500251967591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45993.500251967591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45993.500251967591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45993.500251967591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45993.500251967591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45993.500251967591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45993.500251967591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45993.500251967591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45993.500251967591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45993.500251967591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45993.500251967591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45993.500251967591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45993.500251967591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45993.500251967591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45993.500251967591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45993.500251967591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45993.500251967591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45993.500251967591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45993.500251967591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45993.500251967591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45993.500251967591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45993.500251967591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45993.500251967591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45993.500251967591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45993.500251967591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45993.500251967591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45993.500251967591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45993.500251967591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45993.500251967591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45993.500251967591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45993.500251967591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45993.500251967591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45993.500251967591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45993.500251967591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45993.500251967591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45993.500251967591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45993.500251967591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45993.500251967591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45993.500251967591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45993.500251967591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45993.500251967591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45993.500251967591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45993.500251967591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45993.500251967591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45993.500251967591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45993.500251967591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45993.500251967591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45993.500251967591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45993.500251967591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45993.500251967591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45993.500251967591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45993.500251967591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45993.500251967591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45993.500251967591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45993.500251967591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45993.500251967591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45993.500251967591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45993.500251967591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45993.500251967591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45993.500251967591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45993.500251967591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45993.500251967591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45993.500251967591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45993.500251967591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45993.500251967591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45993.500251967591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45993.500251967591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45993.500251967591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45993.500251967591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45993.500251967591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45993.500251967591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45993.500251967591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45993.500251967591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45993.500251967591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45993.500251967591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45993.500251967591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45993.500251967591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45993.500251967591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45993.500251967591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45993.500251967591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45993.500251967591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45993.500251967591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45993.500251967591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45993.500251967591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45993.500251967591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45993.500251967591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45993.500251967591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45993.500251967591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45993.500251967591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45993.500251967591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45993.500251967591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45993.500251967591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45993.500251967591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45993.500251967591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45993.500251967591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45993.500251967591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45993.500251967591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45993.500251967591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45993.500251967591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45993.500251967591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45993.500251967591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45993.500251967591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45993.500251967591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45993.500251967591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45993.500251967591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45993.500251967591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45993.500251967591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45993.500251967591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45993.500251967591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45993.500251967591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45993.500251967591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45993.500251967591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45993.500251967591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45993.500251967591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45993.500251967591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45993.500251967591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45993.500251967591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45993.500251967591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45993.500251967591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45993.500251967591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45993.500251967591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45993.500251967591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45993.500251967591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45993.500251967591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45993.500251967591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45993.500251967591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45993.500251967591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45993.500251967591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45993.500251967591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45993.500251967591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45993.500251967591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45993.500251967591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45993.500251967591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45993.500251967591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45993.500251967591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45993.500251967591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45993.500251967591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45993.500251967591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45993.500251967591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45993.500251967591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45993.500251967591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45993.500251967591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45993.500251967591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45993.500251967591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45993.500251967591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45993.500251967591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45993.500251967591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45993.500251967591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45993.500251967591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45993.500251967591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45993.500251967591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45993.500251967591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45993.500251967591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45993.500251967591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45993.500251967591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45993.500251967591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45993.500251967591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45993.500251967591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45993.500251967591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45993.500251967591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45993.500251967591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45993.500251967591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45993.500251967591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45993.500251967591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45993.500251967591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45993.500251967591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45993.500251967591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45993.500251967591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45993.500251967591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45993.500251967591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45993.500251967591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45993.500251967591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45993.500251967591</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45993.500251967591</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