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72" documentId="13_ncr:1_{F6CB121F-512D-4AA6-A0C1-0FB36C537598}" xr6:coauthVersionLast="47" xr6:coauthVersionMax="47" xr10:uidLastSave="{D13199A9-8134-4D4B-862A-197FFE15B346}"/>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<sst xmlns="http://schemas.openxmlformats.org/spreadsheetml/2006/main" count="179040" uniqueCount="39112">
  <si>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</si>
  <si>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</si>
  <si>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</si>
  <si>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</si>
  <si>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</si>
  <si>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</si>
  <si>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</si>
  <si>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</si>
  <si>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</si>
  <si>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</si>
  <si>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</si>
  <si>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</si>
  <si>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</si>
  <si>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</si>
  <si>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</si>
  <si>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</si>
  <si>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</si>
  <si>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</si>
  <si>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</si>
  <si>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</si>
  <si>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</si>
  <si>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</si>
  <si>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</si>
  <si>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</si>
  <si>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</si>
  <si>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</si>
  <si>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</si>
  <si>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</si>
  <si>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</si>
  <si>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</si>
  <si>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</si>
  <si>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</si>
  <si>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</si>
  <si>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</si>
  <si>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</si>
  <si>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</si>
  <si>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</si>
  <si>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</si>
  <si>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</si>
  <si>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</si>
  <si>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</si>
  <si>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</si>
  <si>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</si>
  <si>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</si>
  <si>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</si>
  <si>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</si>
  <si>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</si>
  <si>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</si>
  <si>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</si>
  <si>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</si>
  <si>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</si>
  <si>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</si>
  <si>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</si>
  <si>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</si>
  <si>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</si>
  <si>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</si>
  <si>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</si>
  <si>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</si>
  <si>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</si>
  <si>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</si>
  <si>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</si>
  <si>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</si>
  <si>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</si>
  <si>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</si>
  <si>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</si>
  <si>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</si>
  <si>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</si>
  <si>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</si>
  <si>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</si>
  <si>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</si>
  <si>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</si>
  <si>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</si>
  <si>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</si>
  <si>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</si>
  <si>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</si>
  <si>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</si>
  <si>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</si>
  <si>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</si>
  <si>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</si>
  <si>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</si>
  <si>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</si>
  <si>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</si>
  <si>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</si>
  <si>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</si>
  <si>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</si>
  <si>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</si>
  <si>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</si>
  <si>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</si>
  <si>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</si>
  <si>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</si>
  <si>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</si>
  <si>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</si>
  <si>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</si>
  <si>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</si>
  <si>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</si>
  <si>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</si>
  <si>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</si>
  <si>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</si>
  <si>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</si>
  <si>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</si>
  <si>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</si>
  <si>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</si>
  <si>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</si>
  <si>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</si>
  <si>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</si>
  <si>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</si>
  <si>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</si>
  <si>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</si>
  <si>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</si>
  <si>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</si>
  <si>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</si>
  <si>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</si>
  <si>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</si>
  <si>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</si>
  <si>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</si>
  <si>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</si>
  <si>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</si>
  <si>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</si>
  <si>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</si>
  <si>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</si>
  <si>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</si>
  <si>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</si>
  <si>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</si>
  <si>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</si>
  <si>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</si>
  <si>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</si>
  <si>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</si>
  <si>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</si>
  <si>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</si>
  <si>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</si>
  <si>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</si>
  <si>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</si>
  <si>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</si>
  <si>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</si>
  <si>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</si>
  <si>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</si>
  <si>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</si>
  <si>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</si>
  <si>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</si>
  <si>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</si>
  <si>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</si>
  <si>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</si>
  <si>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</si>
  <si>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</si>
  <si>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</si>
  <si>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</si>
  <si>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</si>
  <si>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</si>
  <si>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</si>
  <si>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</si>
  <si>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</si>
  <si>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</si>
  <si>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</si>
  <si>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</si>
  <si>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</si>
  <si>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</si>
  <si>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</si>
  <si>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</si>
  <si>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</si>
  <si>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</si>
  <si>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</si>
  <si>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</si>
  <si>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</si>
  <si>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</si>
  <si>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</si>
  <si>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</si>
  <si>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</si>
  <si>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</si>
  <si>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</si>
  <si>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</si>
  <si>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</si>
  <si>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</si>
  <si>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</si>
  <si>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</si>
  <si>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</si>
  <si>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</si>
  <si>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</si>
  <si>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</si>
  <si>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</si>
  <si>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</si>
  <si>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</si>
  <si>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</si>
  <si>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</si>
  <si>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</si>
  <si>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</si>
  <si>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</si>
  <si>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</si>
  <si>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</si>
  <si>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</si>
  <si>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</si>
  <si>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</si>
  <si>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</si>
  <si>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</si>
  <si>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</si>
  <si>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</si>
  <si>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</si>
  <si>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</si>
  <si>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</si>
  <si>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</si>
  <si>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</si>
  <si>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</si>
  <si>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</si>
  <si>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</si>
  <si>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</si>
  <si>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</si>
  <si>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</si>
  <si>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</si>
  <si>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</si>
  <si>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</si>
  <si>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</si>
  <si>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</si>
  <si>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</si>
  <si>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</si>
  <si>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</si>
  <si>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</si>
  <si>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</si>
  <si>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</si>
  <si>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</si>
  <si>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</si>
  <si>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</si>
  <si>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</si>
  <si>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</si>
  <si>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</si>
  <si>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</si>
  <si>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</si>
  <si>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</si>
  <si>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</si>
  <si>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</si>
  <si>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</si>
  <si>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</si>
  <si>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</si>
  <si>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</si>
  <si>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</si>
  <si>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</si>
  <si>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</si>
  <si>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</si>
  <si>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</si>
  <si>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</si>
  <si>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</si>
  <si>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</si>
  <si>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</si>
  <si>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</si>
  <si>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</si>
  <si>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</si>
  <si>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</si>
  <si>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</si>
  <si>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</si>
  <si>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</si>
  <si>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</si>
  <si>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</si>
  <si>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</si>
  <si>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</si>
  <si>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</si>
  <si>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</si>
  <si>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</si>
  <si>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</si>
  <si>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</si>
  <si>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</si>
  <si>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</si>
  <si>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</si>
  <si>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</si>
  <si>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</si>
  <si>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</si>
  <si>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</si>
  <si>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</si>
  <si>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</si>
  <si>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</si>
  <si>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</si>
  <si>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</si>
  <si>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</si>
  <si>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</si>
  <si>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</si>
  <si>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</si>
  <si>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</si>
  <si>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</si>
  <si>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</si>
  <si>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</si>
  <si>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</si>
  <si>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</si>
  <si>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</si>
  <si>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</si>
  <si>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</si>
  <si>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</si>
  <si>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</si>
  <si>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</si>
  <si>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</si>
  <si>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</si>
  <si>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</si>
  <si>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</si>
  <si>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</si>
  <si>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</si>
  <si>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</si>
  <si>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</si>
  <si>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</si>
  <si>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</si>
  <si>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</si>
  <si>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</si>
  <si>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</si>
  <si>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</si>
  <si>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</si>
  <si>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</si>
  <si>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</si>
  <si>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</si>
  <si>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</si>
  <si>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</si>
  <si>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</si>
  <si>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</si>
  <si>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</si>
  <si>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</si>
  <si>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</si>
  <si>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</si>
  <si>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</si>
  <si>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</si>
  <si>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</si>
  <si>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</si>
  <si>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</si>
  <si>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</si>
  <si>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</si>
  <si>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</si>
  <si>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</si>
  <si>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</si>
  <si>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</si>
  <si>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</si>
  <si>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</si>
  <si>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</si>
  <si>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</si>
  <si>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</si>
  <si>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</si>
  <si>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</si>
  <si>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</si>
  <si>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</si>
  <si>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</si>
  <si>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</si>
  <si>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</si>
  <si>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</si>
  <si>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</si>
  <si>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</si>
  <si>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</si>
  <si>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</si>
  <si>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</si>
  <si>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</si>
  <si>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</si>
  <si>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</si>
  <si>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</si>
  <si>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</si>
  <si>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</si>
  <si>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</si>
  <si>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</si>
  <si>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</si>
  <si>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</si>
  <si>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</si>
  <si>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</si>
  <si>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</si>
  <si>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</si>
  <si>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</si>
  <si>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</si>
  <si>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</si>
  <si>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</si>
  <si>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</si>
  <si>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</si>
  <si>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</si>
  <si>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</si>
  <si>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</si>
  <si>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</si>
  <si>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</si>
  <si>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</si>
  <si>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</si>
  <si>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</si>
  <si>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</si>
  <si>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</si>
  <si>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</si>
  <si>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</si>
  <si>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</si>
  <si>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</si>
  <si>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</si>
  <si>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</si>
  <si>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</si>
  <si>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</si>
  <si>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</si>
  <si>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</si>
  <si>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</si>
  <si>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</si>
  <si>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</si>
  <si>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</si>
  <si>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</si>
  <si>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</si>
  <si>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</si>
  <si>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</si>
  <si>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</si>
  <si>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</si>
  <si>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</si>
  <si>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</si>
  <si>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</si>
  <si>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</si>
  <si>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</si>
  <si>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</si>
  <si>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</si>
  <si>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</si>
  <si>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</si>
  <si>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</si>
  <si>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</si>
  <si>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</si>
  <si>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</si>
  <si>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</si>
  <si>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</si>
  <si>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</si>
  <si>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</si>
  <si>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</si>
  <si>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</si>
  <si>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</si>
  <si>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</si>
  <si>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</si>
  <si>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</si>
  <si>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</si>
  <si>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</si>
  <si>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</si>
  <si>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</si>
  <si>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</si>
  <si>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</si>
  <si>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</si>
  <si>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</si>
  <si>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</si>
  <si>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</si>
  <si>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</si>
  <si>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</si>
  <si>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</si>
  <si>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</si>
  <si>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</si>
  <si>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</si>
  <si>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</si>
  <si>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</si>
  <si>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</si>
  <si>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</si>
  <si>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</si>
  <si>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</si>
  <si>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</si>
  <si>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</si>
  <si>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</si>
  <si>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</si>
  <si>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</si>
  <si>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</si>
  <si>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</si>
  <si>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</si>
  <si>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</si>
  <si>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</si>
  <si>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</si>
  <si>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</si>
  <si>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</si>
  <si>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</si>
  <si>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</si>
  <si>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</si>
  <si>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</si>
  <si>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</si>
  <si>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</si>
  <si>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</si>
  <si>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</si>
  <si>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</si>
  <si>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</si>
  <si>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</si>
  <si>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</si>
  <si>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</si>
  <si>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</si>
  <si>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</si>
  <si>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</si>
  <si>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</si>
  <si>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</si>
  <si>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</si>
  <si>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</si>
  <si>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</si>
  <si>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</si>
  <si>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</si>
  <si>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</si>
  <si>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</si>
  <si>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</si>
  <si>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</si>
  <si>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</si>
  <si>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</si>
  <si>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</si>
  <si>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</si>
  <si>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</si>
  <si>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</si>
  <si>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</si>
  <si>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</si>
  <si>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</si>
  <si>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</si>
  <si>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</si>
  <si>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</si>
  <si>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</si>
  <si>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</si>
  <si>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</si>
  <si>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</si>
  <si>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</si>
  <si>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</si>
  <si>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</si>
  <si>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</si>
  <si>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</si>
  <si>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</si>
  <si>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</si>
  <si>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</si>
  <si>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</si>
  <si>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</si>
  <si>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</si>
  <si>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</si>
  <si>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</si>
  <si>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</si>
  <si>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</si>
  <si>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</si>
  <si>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</si>
  <si>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</si>
  <si>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</si>
  <si>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</si>
  <si>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</si>
  <si>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</si>
  <si>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</si>
  <si>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</si>
  <si>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</si>
  <si>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</si>
  <si>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</si>
  <si>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</si>
  <si>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</si>
  <si>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</si>
  <si>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</si>
  <si>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</si>
  <si>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</si>
  <si>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</si>
  <si>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</si>
  <si>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</si>
  <si>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</si>
  <si>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</si>
  <si>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</si>
  <si>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</si>
  <si>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</si>
  <si>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</si>
  <si>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</si>
  <si>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</si>
  <si>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</si>
  <si>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</si>
  <si>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</si>
  <si>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</si>
  <si>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</si>
  <si>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</si>
  <si>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</si>
  <si>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</si>
  <si>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</si>
  <si>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</si>
  <si>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</si>
  <si>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</si>
  <si>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</si>
  <si>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</si>
  <si>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</si>
  <si>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</si>
  <si>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</si>
  <si>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</si>
  <si>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</si>
  <si>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</si>
  <si>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</si>
  <si>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</si>
  <si>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</si>
  <si>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</si>
  <si>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</si>
  <si>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</si>
  <si>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</si>
  <si>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</si>
  <si>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</si>
  <si>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</si>
  <si>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</si>
  <si>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</si>
  <si>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</si>
  <si>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</si>
  <si>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</si>
  <si>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</si>
  <si>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</si>
  <si>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</si>
  <si>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</si>
  <si>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</si>
  <si>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</si>
  <si>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</si>
  <si>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</si>
  <si>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</si>
  <si>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</si>
  <si>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</si>
  <si>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</si>
  <si>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</si>
  <si>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</si>
  <si>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</si>
  <si>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</si>
  <si>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</si>
  <si>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</si>
  <si>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</si>
  <si>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</si>
  <si>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</si>
  <si>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</si>
  <si>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</si>
  <si>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</si>
  <si>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</si>
  <si>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</si>
  <si>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</si>
  <si>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</si>
  <si>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</si>
  <si>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</si>
  <si>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</si>
  <si>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</si>
  <si>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</si>
  <si>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</si>
  <si>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</si>
  <si>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</si>
  <si>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</si>
  <si>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</si>
  <si>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</si>
  <si>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</si>
  <si>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</si>
  <si>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</si>
  <si>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</si>
  <si>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</si>
  <si>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</si>
  <si>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</si>
  <si>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</si>
  <si>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</si>
  <si>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</si>
  <si>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</si>
  <si>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</si>
  <si>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</si>
  <si>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</si>
  <si>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</si>
  <si>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</si>
  <si>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</si>
  <si>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</si>
  <si>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</si>
  <si>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</si>
  <si>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</si>
  <si>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</si>
  <si>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</si>
  <si>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</si>
  <si>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</si>
  <si>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</si>
  <si>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</si>
  <si>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</si>
  <si>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</si>
  <si>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</si>
  <si>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</si>
  <si>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</si>
  <si>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</si>
  <si>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</si>
  <si>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</si>
  <si>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</si>
  <si>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</si>
  <si>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</si>
  <si>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</si>
  <si>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</si>
  <si>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</si>
  <si>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</si>
  <si>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</si>
  <si>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</si>
  <si>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</si>
  <si>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</si>
  <si>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</si>
  <si>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</si>
  <si>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</si>
  <si>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</si>
  <si>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</si>
  <si>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</si>
  <si>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</si>
  <si>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</si>
  <si>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</si>
  <si>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</si>
  <si>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</si>
  <si>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</si>
  <si>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</si>
  <si>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</si>
  <si>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</si>
  <si>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</si>
  <si>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</si>
  <si>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</si>
  <si>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</si>
  <si>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</si>
  <si>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</si>
  <si>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</si>
  <si>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</si>
  <si>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</si>
  <si>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</si>
  <si>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</si>
  <si>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</si>
  <si>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</si>
  <si>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</si>
  <si>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</si>
  <si>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</si>
  <si>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</si>
  <si>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</si>
  <si>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</si>
  <si>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</si>
  <si>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</si>
  <si>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</si>
  <si>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</si>
  <si>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</si>
  <si>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</si>
  <si>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</si>
  <si>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</si>
  <si>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</si>
  <si>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</si>
  <si>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</si>
  <si>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</si>
  <si>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</si>
  <si>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</si>
  <si>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</si>
  <si>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</si>
  <si>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</si>
  <si>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</si>
  <si>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</si>
  <si>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</si>
  <si>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</si>
  <si>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</si>
  <si>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</si>
  <si>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</si>
  <si>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</si>
  <si>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</si>
  <si>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</si>
  <si>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</si>
  <si>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</si>
  <si>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</si>
  <si>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</si>
  <si>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</si>
  <si>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</si>
  <si>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</si>
  <si>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</si>
  <si>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</si>
  <si>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</si>
  <si>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</si>
  <si>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</si>
  <si>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</si>
  <si>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</si>
  <si>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</si>
  <si>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</si>
  <si>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</si>
  <si>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</si>
  <si>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</si>
  <si>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</si>
  <si>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</si>
  <si>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</si>
  <si>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</si>
  <si>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</si>
  <si>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</si>
  <si>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</si>
  <si>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</si>
  <si>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</si>
  <si>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</si>
  <si>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</si>
  <si>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</si>
  <si>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</si>
  <si>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</si>
  <si>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</si>
  <si>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</si>
  <si>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</si>
  <si>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</si>
  <si>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</si>
  <si>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</si>
  <si>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</si>
  <si>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</si>
  <si>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</si>
  <si>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</si>
  <si>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</si>
  <si>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</si>
  <si>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</si>
  <si>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</si>
  <si>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</si>
  <si>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</si>
  <si>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</si>
  <si>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</si>
  <si>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</si>
  <si>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</si>
  <si>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</si>
  <si>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</si>
  <si>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</si>
  <si>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</si>
  <si>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</si>
  <si>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</si>
  <si>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</si>
  <si>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</si>
  <si>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</si>
  <si>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</si>
  <si>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</si>
  <si>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</si>
  <si>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</si>
  <si>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</si>
  <si>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</si>
  <si>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</si>
  <si>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</si>
  <si>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</si>
  <si>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</si>
  <si>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</si>
  <si>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</si>
  <si>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</si>
  <si>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</si>
  <si>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</si>
  <si>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</si>
  <si>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</si>
  <si>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</si>
  <si>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</si>
  <si>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</si>
  <si>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</si>
  <si>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</si>
  <si>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</si>
  <si>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</si>
  <si>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</si>
  <si>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</si>
  <si>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</si>
  <si>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</si>
  <si>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</si>
  <si>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</si>
  <si>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</si>
  <si>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</si>
  <si>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</si>
  <si>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</si>
  <si>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</si>
  <si>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</si>
  <si>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</si>
  <si>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</si>
  <si>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</si>
  <si>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</si>
  <si>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</si>
  <si>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</si>
  <si>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</si>
  <si>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</si>
  <si>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</si>
  <si>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</si>
  <si>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</si>
  <si>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</si>
  <si>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</si>
  <si>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</si>
  <si>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</si>
  <si>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</si>
  <si>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</si>
  <si>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</si>
  <si>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</si>
  <si>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</si>
  <si>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</si>
  <si>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</si>
  <si>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</si>
  <si>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</si>
  <si>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</si>
  <si>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</si>
  <si>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</si>
  <si>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</si>
  <si>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</si>
  <si>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</si>
  <si>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</si>
  <si>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</si>
  <si>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</si>
  <si>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</si>
  <si>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</si>
  <si>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</si>
  <si>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</si>
  <si>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</si>
  <si>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</si>
  <si>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</si>
  <si>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</si>
  <si>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</si>
  <si>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</si>
  <si>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</si>
  <si>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</si>
  <si>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</si>
  <si>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</si>
  <si>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</si>
  <si>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</si>
  <si>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</si>
  <si>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</si>
  <si>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</si>
  <si>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</si>
  <si>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</si>
  <si>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</si>
  <si>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</si>
  <si>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</si>
  <si>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</si>
  <si>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</si>
  <si>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</si>
  <si>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</si>
  <si>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</si>
  <si>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</si>
  <si>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</si>
  <si>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</si>
  <si>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</si>
  <si>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</si>
  <si>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</si>
  <si>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</si>
  <si>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</si>
  <si>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</si>
  <si>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</si>
  <si>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</si>
  <si>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</si>
  <si>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</si>
  <si>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</si>
  <si>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</si>
  <si>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</si>
  <si>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</si>
  <si>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</si>
  <si>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</si>
  <si>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</si>
  <si>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</si>
  <si>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</si>
  <si>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</si>
  <si>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</si>
  <si>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</si>
  <si>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</si>
  <si>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</si>
  <si>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</si>
  <si>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</si>
  <si>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</si>
  <si>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</si>
  <si>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</si>
  <si>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</si>
  <si>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</si>
  <si>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</si>
  <si>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</si>
  <si>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</si>
  <si>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</si>
  <si>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</si>
  <si>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</si>
  <si>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</si>
  <si>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</si>
  <si>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</si>
  <si>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</si>
  <si>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</si>
  <si>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</si>
  <si>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</si>
  <si>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</si>
  <si>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</si>
  <si>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</si>
  <si>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</si>
  <si>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</si>
  <si>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</si>
  <si>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</si>
  <si>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</si>
  <si>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</si>
  <si>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</si>
  <si>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</si>
  <si>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</si>
  <si>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</si>
  <si>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</si>
  <si>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</si>
  <si>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</si>
  <si>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</si>
  <si>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</si>
  <si>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</si>
  <si>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</si>
  <si>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</si>
  <si>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</si>
  <si>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</si>
  <si>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</si>
  <si>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</si>
  <si>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</si>
  <si>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</si>
  <si>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</si>
  <si>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</si>
  <si>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</si>
  <si>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</si>
  <si>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</si>
  <si>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</si>
  <si>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</si>
  <si>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</si>
  <si>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</si>
  <si>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</si>
  <si>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</si>
  <si>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</si>
  <si>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</si>
  <si>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</si>
  <si>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</si>
  <si>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</si>
  <si>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</si>
  <si>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</si>
  <si>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</si>
  <si>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</si>
  <si>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</si>
  <si>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</si>
  <si>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</si>
  <si>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</si>
  <si>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</si>
  <si>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</si>
  <si>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</si>
  <si>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</si>
  <si>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</si>
  <si>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</si>
  <si>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</si>
  <si>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</si>
  <si>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</si>
  <si>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</si>
  <si>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</si>
  <si>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</si>
  <si>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</si>
  <si>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</si>
  <si>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</si>
  <si>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</si>
  <si>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</si>
  <si>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</si>
  <si>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</si>
  <si>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</si>
  <si>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</si>
  <si>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</si>
  <si>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</si>
  <si>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</si>
  <si>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</si>
  <si>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</si>
  <si>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</si>
  <si>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</si>
  <si>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</si>
  <si>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</si>
  <si>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</si>
  <si>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</si>
  <si>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</si>
  <si>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</si>
  <si>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</si>
  <si>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</si>
  <si>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</si>
  <si>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</si>
  <si>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</si>
  <si>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</si>
  <si>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</si>
  <si>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</si>
  <si>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</si>
  <si>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</si>
  <si>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</si>
  <si>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</si>
  <si>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</si>
  <si>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</si>
  <si>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</si>
  <si>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</si>
  <si>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</si>
  <si>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</si>
  <si>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</si>
  <si>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</si>
  <si>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</si>
  <si>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</si>
  <si>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</si>
  <si>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</si>
  <si>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</si>
  <si>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</si>
  <si>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</si>
  <si>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</si>
  <si>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</si>
  <si>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</si>
  <si>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</si>
  <si>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</si>
  <si>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</si>
  <si>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</si>
  <si>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</si>
  <si>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</si>
  <si>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</si>
  <si>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</si>
  <si>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</si>
  <si>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</si>
  <si>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</si>
  <si>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</si>
  <si>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</si>
  <si>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</si>
  <si>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</si>
  <si>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</si>
  <si>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</si>
  <si>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</si>
  <si>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</si>
  <si>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</si>
  <si>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</si>
  <si>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</si>
  <si>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</si>
  <si>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</si>
  <si>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</si>
  <si>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</si>
  <si>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</si>
  <si>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</si>
  <si>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</si>
  <si>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</si>
  <si>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</si>
  <si>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</si>
  <si>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</si>
  <si>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</si>
  <si>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</si>
  <si>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</si>
  <si>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</si>
  <si>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</si>
  <si>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</si>
  <si>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</si>
  <si>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</si>
  <si>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</si>
  <si>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</si>
  <si>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</si>
  <si>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</si>
  <si>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</si>
  <si>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</si>
  <si>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</si>
  <si>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</si>
  <si>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</si>
  <si>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</si>
  <si>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</si>
  <si>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</si>
  <si>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</si>
  <si>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</si>
  <si>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</si>
  <si>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</si>
  <si>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</si>
  <si>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</si>
  <si>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</si>
  <si>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</si>
  <si>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</si>
  <si>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</si>
  <si>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</si>
  <si>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</si>
  <si>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</si>
  <si>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</si>
  <si>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</si>
  <si>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</si>
  <si>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</si>
  <si>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</si>
  <si>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</si>
  <si>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</si>
  <si>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</si>
  <si>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</si>
  <si>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</si>
  <si>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</si>
  <si>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</si>
  <si>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</si>
  <si>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</si>
  <si>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</si>
  <si>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</si>
  <si>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</si>
  <si>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</si>
  <si>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</si>
  <si>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</si>
  <si>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</si>
  <si>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</si>
  <si>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</si>
  <si>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</si>
  <si>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</si>
  <si>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</si>
  <si>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</si>
  <si>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</si>
  <si>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</si>
  <si>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</si>
  <si>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</si>
  <si>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</si>
  <si>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</si>
  <si>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</si>
  <si>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</si>
  <si>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</si>
  <si>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</si>
  <si>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</si>
  <si>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</si>
  <si>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</si>
  <si>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</si>
  <si>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</si>
  <si>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</si>
  <si>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</si>
  <si>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</si>
  <si>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</si>
  <si>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</si>
  <si>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</si>
  <si>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</si>
  <si>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</si>
  <si>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</si>
  <si>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</si>
  <si>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</si>
  <si>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</si>
  <si>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</si>
  <si>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</si>
  <si>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</si>
  <si>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</si>
  <si>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</si>
  <si>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</si>
  <si>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</si>
  <si>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</si>
  <si>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</si>
  <si>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</si>
  <si>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</si>
  <si>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</si>
  <si>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</si>
  <si>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</si>
  <si>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</si>
  <si>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</si>
  <si>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</si>
  <si>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</si>
  <si>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</si>
  <si>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</si>
  <si>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</si>
  <si>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</si>
  <si>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</si>
  <si>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</si>
  <si>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</si>
  <si>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</si>
  <si>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</si>
  <si>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</si>
  <si>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</si>
  <si>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</si>
  <si>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</si>
  <si>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</si>
  <si>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</si>
  <si>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</si>
  <si>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</si>
  <si>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</si>
  <si>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</si>
  <si>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</si>
  <si>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</si>
  <si>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</si>
  <si>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</si>
  <si>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</si>
  <si>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</si>
  <si>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</si>
  <si>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</si>
  <si>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</si>
  <si>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</si>
  <si>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</si>
  <si>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</si>
  <si>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</si>
  <si>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</si>
  <si>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</si>
  <si>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</si>
  <si>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</si>
  <si>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</si>
  <si>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</si>
  <si>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</si>
  <si>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</si>
  <si>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</si>
  <si>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</si>
  <si>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</si>
  <si>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</si>
  <si>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</si>
  <si>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</si>
  <si>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</si>
  <si>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</si>
  <si>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</si>
  <si>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</si>
  <si>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</si>
  <si>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</si>
  <si>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</si>
  <si>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</si>
  <si>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</si>
  <si>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</si>
  <si>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</si>
  <si>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</si>
  <si>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</si>
  <si>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</si>
  <si>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</si>
  <si>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</si>
  <si>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</si>
  <si>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</si>
  <si>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</si>
  <si>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</si>
  <si>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</si>
  <si>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</si>
  <si>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</si>
  <si>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</si>
  <si>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</si>
  <si>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</si>
  <si>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</si>
  <si>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</si>
  <si>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</si>
  <si>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</si>
  <si>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</si>
  <si>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</si>
  <si>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</si>
  <si>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</si>
  <si>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</si>
  <si>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</si>
  <si>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</si>
  <si>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</si>
  <si>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</si>
  <si>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</si>
  <si>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</si>
  <si>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</si>
  <si>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</si>
  <si>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</si>
  <si>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</si>
  <si>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</si>
  <si>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</si>
  <si>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</si>
  <si>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</si>
  <si>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</si>
  <si>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</si>
  <si>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</si>
  <si>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</si>
  <si>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</si>
  <si>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</si>
  <si>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</si>
  <si>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</si>
  <si>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</si>
  <si>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</si>
  <si>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</si>
  <si>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</si>
  <si>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</si>
  <si>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</si>
  <si>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</si>
  <si>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</si>
  <si>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</si>
  <si>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</si>
  <si>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</si>
  <si>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</si>
  <si>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</si>
  <si>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</si>
  <si>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</si>
  <si>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</si>
  <si>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</si>
  <si>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</si>
  <si>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</si>
  <si>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</si>
  <si>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</si>
  <si>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</si>
  <si>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</si>
  <si>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</si>
  <si>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</si>
  <si>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</si>
  <si>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</si>
  <si>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</si>
  <si>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</si>
  <si>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</si>
  <si>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</si>
  <si>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</si>
  <si>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</si>
  <si>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</si>
  <si>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</si>
  <si>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</si>
  <si>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</si>
  <si>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</si>
  <si>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</si>
  <si>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</si>
  <si>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</si>
  <si>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</si>
  <si>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</si>
  <si>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</si>
  <si>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</si>
  <si>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</si>
  <si>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</si>
  <si>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</si>
  <si>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</si>
  <si>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</si>
  <si>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</si>
  <si>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</si>
  <si>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</si>
  <si>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</si>
  <si>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</si>
  <si>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</si>
  <si>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</si>
  <si>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</si>
  <si>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</si>
  <si>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</si>
  <si>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</si>
  <si>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</si>
  <si>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</si>
  <si>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</si>
  <si>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</si>
  <si>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</si>
  <si>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</si>
  <si>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</si>
  <si>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</si>
  <si>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</si>
  <si>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</si>
  <si>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</si>
  <si>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</si>
  <si>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</si>
  <si>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</si>
  <si>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</si>
  <si>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</si>
  <si>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</si>
  <si>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</si>
  <si>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</si>
  <si>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</si>
  <si>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</si>
  <si>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</si>
  <si>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</si>
  <si>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</si>
  <si>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</si>
  <si>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</si>
  <si>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</si>
  <si>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</si>
  <si>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</si>
  <si>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</si>
  <si>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</si>
  <si>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</si>
  <si>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</si>
  <si>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</si>
  <si>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</si>
  <si>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</si>
  <si>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</si>
  <si>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</si>
  <si>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</si>
  <si>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</si>
  <si>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</si>
  <si>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</si>
  <si>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</si>
  <si>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</si>
  <si>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</si>
  <si>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</si>
  <si>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</si>
  <si>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</si>
  <si>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</si>
  <si>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</si>
  <si>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</si>
  <si>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</si>
  <si>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</si>
  <si>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</si>
  <si>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</si>
  <si>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</si>
  <si>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</si>
  <si>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</si>
  <si>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</si>
  <si>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</si>
  <si>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</si>
  <si>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</si>
  <si>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</si>
  <si>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</si>
  <si>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</si>
  <si>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</si>
  <si>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</si>
  <si>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</si>
  <si>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</si>
  <si>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</si>
  <si>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</si>
  <si>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</si>
  <si>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</si>
  <si>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</si>
  <si>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</si>
  <si>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</si>
  <si>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</si>
  <si>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</si>
  <si>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</si>
  <si>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</si>
  <si>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</si>
  <si>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</si>
  <si>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</si>
  <si>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</si>
  <si>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</si>
  <si>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</si>
  <si>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</si>
  <si>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</si>
  <si>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</si>
  <si>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</si>
  <si>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</si>
  <si>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</si>
  <si>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</si>
  <si>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</si>
  <si>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</si>
  <si>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</si>
  <si>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</si>
  <si>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</si>
  <si>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</si>
  <si>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</si>
  <si>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</si>
  <si>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</si>
  <si>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</si>
  <si>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</si>
  <si>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</si>
  <si>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</si>
  <si>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</si>
  <si>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</si>
  <si>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</si>
  <si>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</si>
  <si>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</si>
  <si>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</si>
  <si>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</si>
  <si>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</si>
  <si>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</si>
  <si>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</si>
  <si>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</si>
  <si>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</si>
  <si>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</si>
  <si>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</si>
  <si>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</si>
  <si>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</si>
  <si>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</si>
  <si>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</si>
  <si>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</si>
  <si>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</si>
  <si>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</si>
  <si>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</si>
  <si>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</si>
  <si>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</si>
  <si>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</si>
  <si>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</si>
  <si>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</si>
  <si>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</si>
  <si>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</si>
  <si>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</si>
  <si>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</si>
  <si>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</si>
  <si>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</si>
  <si>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</si>
  <si>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</si>
  <si>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</si>
  <si>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</si>
  <si>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</si>
  <si>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</si>
  <si>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</si>
  <si>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</si>
  <si>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</si>
  <si>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</si>
  <si>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</si>
  <si>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</si>
  <si>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</si>
  <si>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</si>
  <si>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</si>
  <si>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</si>
  <si>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</si>
  <si>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</si>
  <si>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</si>
  <si>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</si>
  <si>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</si>
  <si>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</si>
  <si>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</si>
  <si>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</si>
  <si>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</si>
  <si>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</si>
  <si>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</si>
  <si>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</si>
  <si>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</si>
  <si>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</si>
  <si>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</si>
  <si>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</si>
  <si>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</si>
  <si>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</si>
  <si>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</si>
  <si>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</si>
  <si>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</si>
  <si>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</si>
  <si>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</si>
  <si>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</si>
  <si>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</si>
  <si>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</si>
  <si>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</si>
  <si>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</si>
  <si>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</si>
  <si>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</si>
  <si>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</si>
  <si>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</si>
  <si>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</si>
  <si>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</si>
  <si>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</si>
  <si>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</si>
  <si>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</si>
  <si>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</si>
  <si>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</si>
  <si>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</si>
  <si>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</si>
  <si>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</si>
  <si>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</si>
  <si>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</si>
  <si>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</si>
  <si>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</si>
  <si>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</si>
  <si>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</si>
  <si>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</si>
  <si>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</si>
  <si>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</si>
  <si>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</si>
  <si>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</si>
  <si>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</si>
  <si>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</si>
  <si>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</si>
  <si>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</si>
  <si>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</si>
  <si>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</si>
  <si>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</si>
  <si>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</si>
  <si>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</si>
  <si>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</si>
  <si>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</si>
  <si>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</si>
  <si>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</si>
  <si>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</si>
  <si>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</si>
  <si>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</si>
  <si>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</si>
  <si>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</si>
  <si>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</si>
  <si>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</si>
  <si>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</si>
  <si>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</si>
  <si>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</si>
  <si>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</si>
  <si>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</si>
  <si>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</si>
  <si>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</si>
  <si>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</si>
  <si>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</si>
  <si>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</si>
  <si>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</si>
  <si>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</si>
  <si>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</si>
  <si>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</si>
  <si>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</si>
  <si>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</si>
  <si>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</si>
  <si>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</si>
  <si>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</si>
  <si>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</si>
  <si>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</si>
  <si>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</si>
  <si>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</si>
  <si>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</si>
  <si>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</si>
  <si>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</si>
  <si>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</si>
  <si>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</si>
  <si>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</si>
  <si>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</si>
  <si>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</si>
  <si>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</si>
  <si>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</si>
  <si>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</si>
  <si>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</si>
  <si>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</si>
  <si>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</si>
  <si>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</si>
  <si>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</si>
  <si>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</si>
  <si>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</si>
  <si>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</si>
  <si>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</si>
  <si>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</si>
  <si>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</si>
  <si>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</si>
  <si>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</si>
  <si>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</si>
  <si>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</si>
  <si>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</si>
  <si>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</si>
  <si>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</si>
  <si>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</si>
  <si>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</si>
  <si>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</si>
  <si>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</si>
  <si>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</si>
  <si>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</si>
  <si>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</si>
  <si>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</si>
  <si>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</si>
  <si>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</si>
  <si>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</si>
  <si>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</si>
  <si>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</si>
  <si>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</si>
  <si>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</si>
  <si>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</si>
  <si>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</si>
  <si>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</si>
  <si>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</si>
  <si>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</si>
  <si>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</si>
  <si>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</si>
  <si>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</si>
  <si>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</si>
  <si>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</si>
  <si>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</si>
  <si>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</si>
  <si>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</si>
  <si>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</si>
  <si>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</si>
  <si>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</si>
  <si>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</si>
  <si>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</si>
  <si>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</si>
  <si>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</si>
  <si>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</si>
  <si>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</si>
  <si>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</si>
  <si>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</si>
  <si>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</si>
  <si>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</si>
  <si>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</si>
  <si>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</si>
  <si>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</si>
  <si>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</si>
  <si>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</si>
  <si>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</si>
  <si>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</si>
  <si>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</si>
  <si>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</si>
  <si>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</si>
  <si>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</si>
  <si>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</si>
  <si>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</si>
  <si>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</si>
  <si>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</si>
  <si>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</si>
  <si>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</si>
  <si>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</si>
  <si>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</si>
  <si>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</si>
  <si>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</si>
  <si>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</si>
  <si>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</si>
  <si>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</si>
  <si>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</si>
  <si>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</si>
  <si>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</si>
  <si>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</si>
  <si>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</si>
  <si>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</si>
  <si>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</si>
  <si>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</si>
  <si>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</si>
  <si>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</si>
  <si>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</si>
  <si>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</si>
  <si>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</si>
  <si>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</si>
  <si>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</si>
  <si>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</si>
  <si>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</si>
  <si>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</si>
  <si>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</si>
  <si>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</si>
  <si>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</si>
  <si>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</si>
  <si>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</si>
  <si>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</si>
  <si>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</si>
  <si>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</si>
  <si>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</si>
  <si>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</si>
  <si>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</si>
  <si>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</si>
  <si>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</si>
  <si>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</si>
  <si>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</si>
  <si>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</si>
  <si>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</si>
  <si>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</si>
  <si>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</si>
  <si>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</si>
  <si>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</si>
  <si>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</si>
  <si>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</si>
  <si>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</si>
  <si>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</si>
  <si>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</si>
  <si>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</si>
  <si>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</si>
  <si>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</si>
  <si>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</si>
  <si>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</si>
  <si>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</si>
  <si>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</si>
  <si>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</si>
  <si>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</si>
  <si>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</si>
  <si>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</si>
  <si>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</si>
  <si>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</si>
  <si>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</si>
  <si>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</si>
  <si>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</si>
  <si>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</si>
  <si>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</si>
  <si>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</si>
  <si>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</si>
  <si>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</si>
  <si>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</si>
  <si>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</si>
  <si>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</si>
  <si>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</si>
  <si>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</si>
  <si>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</si>
  <si>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</si>
  <si>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</si>
  <si>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</si>
  <si>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</si>
  <si>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</si>
  <si>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</si>
  <si>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</si>
  <si>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</si>
  <si>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</si>
  <si>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</si>
  <si>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</si>
  <si>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</si>
  <si>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</si>
  <si>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</si>
  <si>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</si>
  <si>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</si>
  <si>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</si>
  <si>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</si>
  <si>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</si>
  <si>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</si>
  <si>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</si>
  <si>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</si>
  <si>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</si>
  <si>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</si>
  <si>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</si>
  <si>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</si>
  <si>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</si>
  <si>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</si>
  <si>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</si>
  <si>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</si>
  <si>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</si>
  <si>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</si>
  <si>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</si>
  <si>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</si>
  <si>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</si>
  <si>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</si>
  <si>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</si>
  <si>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</si>
  <si>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</si>
  <si>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</si>
  <si>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</si>
  <si>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</si>
  <si>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</si>
  <si>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</si>
  <si>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</si>
  <si>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</si>
  <si>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</si>
  <si>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</si>
  <si>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</si>
  <si>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</si>
  <si>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</si>
  <si>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</si>
  <si>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</si>
  <si>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</si>
  <si>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</si>
  <si>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</si>
  <si>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</si>
  <si>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</si>
  <si>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</si>
  <si>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</si>
  <si>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</si>
  <si>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</si>
  <si>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</si>
  <si>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</si>
  <si>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</si>
  <si>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</si>
  <si>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</si>
  <si>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</si>
  <si>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</si>
  <si>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</si>
  <si>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</si>
  <si>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</si>
  <si>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</si>
  <si>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</si>
  <si>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</si>
  <si>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</si>
  <si>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</si>
  <si>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</si>
  <si>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</si>
  <si>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</si>
  <si>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</si>
  <si>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</si>
  <si>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</si>
  <si>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</si>
  <si>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</si>
  <si>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</si>
  <si>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</si>
  <si>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</si>
  <si>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</si>
  <si>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</si>
  <si>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</si>
  <si>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</si>
  <si>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</si>
  <si>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</si>
  <si>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</si>
  <si>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</si>
  <si>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</si>
  <si>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</si>
  <si>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</si>
  <si>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</si>
  <si>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</si>
  <si>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</si>
  <si>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</si>
  <si>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</si>
  <si>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</si>
  <si>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</si>
  <si>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</si>
  <si>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</si>
  <si>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</si>
  <si>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</si>
  <si>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</si>
  <si>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</si>
  <si>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</si>
  <si>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</si>
  <si>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</si>
  <si>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</si>
  <si>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</si>
  <si>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</si>
  <si>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</si>
  <si>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</si>
  <si>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</si>
  <si>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</si>
  <si>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</si>
  <si>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</si>
  <si>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</si>
  <si>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</si>
  <si>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</si>
  <si>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</si>
  <si>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</si>
  <si>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</si>
  <si>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</si>
  <si>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</si>
  <si>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</si>
  <si>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</si>
  <si>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</si>
  <si>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</si>
  <si>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</si>
  <si>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</si>
  <si>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</si>
  <si>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</si>
  <si>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</si>
  <si>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</si>
  <si>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</si>
  <si>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</si>
  <si>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</si>
  <si>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</si>
  <si>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</si>
  <si>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</si>
  <si>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</si>
  <si>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</si>
  <si>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</si>
  <si>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</si>
  <si>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</si>
  <si>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</si>
  <si>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</si>
  <si>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</si>
  <si>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</si>
  <si>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</si>
  <si>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</si>
  <si>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</si>
  <si>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</si>
  <si>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</si>
  <si>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</si>
  <si>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</si>
  <si>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</si>
  <si>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</si>
  <si>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</si>
  <si>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</si>
  <si>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</si>
  <si>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</si>
  <si>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</si>
  <si>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</si>
  <si>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</si>
  <si>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</si>
  <si>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</si>
  <si>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</si>
  <si>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</si>
  <si>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</si>
  <si>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</si>
  <si>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</si>
  <si>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</si>
  <si>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</si>
  <si>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</si>
  <si>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</si>
  <si>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</si>
  <si>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</si>
  <si>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</si>
  <si>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</si>
  <si>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</si>
  <si>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</si>
  <si>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</si>
  <si>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</si>
  <si>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</si>
  <si>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</si>
  <si>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</si>
  <si>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</si>
  <si>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</si>
  <si>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</si>
  <si>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</si>
  <si>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</si>
  <si>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</si>
  <si>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</si>
  <si>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</si>
  <si>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</si>
  <si>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</si>
  <si>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</si>
  <si>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</si>
  <si>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</si>
  <si>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</si>
  <si>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</si>
  <si>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</si>
  <si>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</si>
  <si>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</si>
  <si>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</si>
  <si>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</si>
  <si>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</si>
  <si>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</si>
  <si>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</si>
  <si>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</si>
  <si>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</si>
  <si>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</si>
  <si>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</si>
  <si>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</si>
  <si>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</si>
  <si>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</si>
  <si>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</si>
  <si>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</si>
  <si>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</si>
  <si>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</si>
  <si>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</si>
  <si>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</si>
  <si>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</si>
  <si>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</si>
  <si>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</si>
  <si>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</si>
  <si>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</si>
  <si>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</si>
  <si>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</si>
  <si>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</si>
  <si>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</si>
  <si>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</si>
  <si>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</si>
  <si>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</si>
  <si>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</si>
  <si>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</si>
  <si>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</si>
  <si>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</si>
  <si>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</si>
  <si>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</si>
  <si>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</si>
  <si>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</si>
  <si>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</si>
  <si>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</si>
  <si>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</si>
  <si>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</si>
  <si>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</si>
  <si>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</si>
  <si>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</si>
  <si>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</si>
  <si>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</si>
  <si>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</si>
  <si>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</si>
  <si>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</si>
  <si>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</si>
  <si>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</si>
  <si>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</si>
  <si>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</si>
  <si>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</si>
  <si>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</si>
  <si>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</si>
  <si>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</si>
  <si>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</si>
  <si>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</si>
  <si>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</si>
  <si>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</si>
  <si>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</si>
  <si>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</si>
  <si>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</si>
  <si>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</si>
  <si>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</si>
  <si>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</si>
  <si>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</si>
  <si>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</si>
  <si>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</si>
  <si>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</si>
  <si>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</si>
  <si>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</si>
  <si>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</si>
  <si>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</si>
  <si>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</si>
  <si>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</si>
  <si>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</si>
  <si>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</si>
  <si>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</si>
  <si>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</si>
  <si>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</si>
  <si>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</si>
  <si>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</si>
  <si>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</si>
  <si>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</si>
  <si>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</si>
  <si>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</si>
  <si>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</si>
  <si>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</si>
  <si>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</si>
  <si>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</si>
  <si>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</si>
  <si>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</si>
  <si>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</si>
  <si>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</si>
  <si>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</si>
  <si>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</si>
  <si>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</si>
  <si>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</si>
  <si>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</si>
  <si>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</si>
  <si>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</si>
  <si>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</si>
  <si>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</si>
  <si>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</si>
  <si>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</si>
  <si>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</si>
  <si>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</si>
  <si>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</si>
  <si>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</si>
  <si>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</si>
  <si>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</si>
  <si>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</si>
  <si>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</si>
  <si>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</si>
  <si>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</si>
  <si>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</si>
  <si>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</si>
  <si>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</si>
  <si>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</si>
  <si>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</si>
  <si>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</si>
  <si>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</si>
  <si>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</si>
  <si>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</si>
  <si>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</si>
  <si>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</si>
  <si>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</si>
  <si>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</si>
  <si>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</si>
  <si>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</si>
  <si>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</si>
  <si>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</si>
  <si>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</si>
  <si>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</si>
  <si>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</si>
  <si>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</si>
  <si>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</si>
  <si>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</si>
  <si>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</si>
  <si>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</si>
  <si>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</si>
  <si>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</si>
  <si>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</si>
  <si>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</si>
  <si>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</si>
  <si>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</si>
  <si>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</si>
  <si>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</si>
  <si>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</si>
  <si>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</si>
  <si>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</si>
  <si>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</si>
  <si>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</si>
  <si>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</si>
  <si>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</si>
  <si>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</si>
  <si>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</si>
  <si>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</si>
  <si>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</si>
  <si>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</si>
  <si>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</si>
  <si>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</si>
  <si>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</si>
  <si>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</si>
  <si>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</si>
  <si>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</si>
  <si>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</si>
  <si>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</si>
  <si>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</si>
  <si>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</si>
  <si>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</si>
  <si>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</si>
  <si>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</si>
  <si>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</si>
  <si>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</si>
  <si>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</si>
  <si>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</si>
  <si>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</si>
  <si>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</si>
  <si>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</si>
  <si>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</si>
  <si>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</si>
  <si>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</si>
  <si>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</si>
  <si>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</si>
  <si>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</si>
  <si>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</si>
  <si>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</si>
  <si>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</si>
  <si>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</si>
  <si>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</si>
  <si>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</si>
  <si>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</si>
  <si>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</si>
  <si>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</si>
  <si>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</si>
  <si>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</si>
  <si>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</si>
  <si>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</si>
  <si>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</si>
  <si>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</si>
  <si>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</si>
  <si>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</si>
  <si>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</si>
  <si>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</si>
  <si>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</si>
  <si>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</si>
  <si>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</si>
  <si>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</si>
  <si>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</si>
  <si>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</si>
  <si>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</si>
  <si>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</si>
  <si>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</si>
  <si>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</si>
  <si>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</si>
  <si>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</si>
  <si>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</si>
  <si>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</si>
  <si>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</si>
  <si>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</si>
  <si>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</si>
  <si>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</si>
  <si>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</si>
  <si>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</si>
  <si>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</si>
  <si>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</si>
  <si>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</si>
  <si>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</si>
  <si>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</si>
  <si>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</si>
  <si>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</si>
  <si>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</si>
  <si>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</si>
  <si>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</si>
  <si>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</si>
  <si>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</si>
  <si>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</si>
  <si>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</si>
  <si>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</si>
  <si>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</si>
  <si>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</si>
  <si>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</si>
  <si>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</si>
  <si>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</si>
  <si>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</si>
  <si>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</si>
  <si>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</si>
  <si>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</si>
  <si>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</si>
  <si>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</si>
  <si>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</si>
  <si>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</si>
  <si>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</si>
  <si>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</si>
  <si>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</si>
  <si>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</si>
  <si>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</si>
  <si>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</si>
  <si>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</si>
  <si>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</si>
  <si>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</si>
  <si>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</si>
  <si>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</si>
  <si>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</si>
  <si>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</si>
  <si>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</si>
  <si>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</si>
  <si>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</si>
  <si>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</si>
  <si>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</si>
  <si>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</si>
  <si>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</si>
  <si>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</si>
  <si>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</si>
  <si>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</si>
  <si>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</si>
  <si>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</si>
  <si>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</si>
  <si>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</si>
  <si>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</si>
  <si>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</si>
  <si>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</si>
  <si>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</si>
  <si>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</si>
  <si>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</si>
  <si>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</si>
  <si>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</si>
  <si>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</si>
  <si>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</si>
  <si>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</si>
  <si>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</si>
  <si>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</si>
  <si>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</si>
  <si>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</si>
  <si>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</si>
  <si>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</si>
  <si>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</si>
  <si>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</si>
  <si>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</si>
  <si>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</si>
  <si>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</si>
  <si>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</si>
  <si>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</si>
  <si>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</si>
  <si>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</si>
  <si>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</si>
  <si>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</si>
  <si>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</si>
  <si>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</si>
  <si>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</si>
  <si>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</si>
  <si>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</si>
  <si>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</si>
  <si>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</si>
  <si>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</si>
  <si>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</si>
  <si>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</si>
  <si>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</si>
  <si>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</si>
  <si>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</si>
  <si>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</si>
  <si>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</si>
  <si>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</si>
  <si>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</si>
  <si>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</si>
  <si>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</si>
  <si>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</si>
  <si>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</si>
  <si>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</si>
  <si>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</si>
  <si>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</si>
  <si>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</si>
  <si>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</si>
  <si>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</si>
  <si>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</si>
  <si>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</si>
  <si>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</si>
  <si>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</si>
  <si>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</si>
  <si>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</si>
  <si>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</si>
  <si>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</si>
  <si>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</si>
  <si>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</si>
  <si>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</si>
  <si>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</si>
  <si>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</si>
  <si>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</si>
  <si>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</si>
  <si>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</si>
  <si>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</si>
  <si>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</si>
  <si>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</si>
  <si>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</si>
  <si>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</si>
  <si>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</si>
  <si>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</si>
  <si>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</si>
  <si>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</si>
  <si>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</si>
  <si>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</si>
  <si>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</si>
  <si>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</si>
  <si>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</si>
  <si>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</si>
  <si>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</si>
  <si>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</si>
  <si>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</si>
  <si>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</si>
  <si>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</si>
  <si>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</si>
  <si>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</si>
  <si>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</si>
  <si>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</si>
  <si>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</si>
  <si>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</si>
  <si>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</si>
  <si>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</si>
  <si>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</si>
  <si>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</si>
  <si>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</si>
  <si>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</si>
  <si>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</si>
  <si>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</si>
  <si>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</si>
  <si>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</si>
  <si>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</si>
  <si>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</si>
  <si>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</si>
  <si>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</si>
  <si>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</si>
  <si>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</si>
  <si>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</si>
  <si>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</si>
  <si>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</si>
  <si>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</si>
  <si>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</si>
  <si>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</si>
  <si>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</si>
  <si>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</si>
  <si>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</si>
  <si>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</si>
  <si>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</si>
  <si>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</si>
  <si>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</si>
  <si>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</si>
  <si>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</si>
  <si>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</si>
  <si>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</si>
  <si>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</si>
  <si>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</si>
  <si>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</si>
  <si>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</si>
  <si>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</si>
  <si>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</si>
  <si>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</si>
  <si>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</si>
  <si>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</si>
  <si>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</si>
  <si>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</si>
  <si>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</si>
  <si>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</si>
  <si>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</si>
  <si>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</si>
  <si>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</si>
  <si>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</si>
  <si>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</si>
  <si>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</si>
  <si>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</si>
  <si>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</si>
  <si>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</si>
  <si>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</si>
  <si>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</si>
  <si>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</si>
  <si>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</si>
  <si>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</si>
  <si>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</si>
  <si>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</si>
  <si>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</si>
  <si>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</si>
  <si>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</si>
  <si>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</si>
  <si>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</si>
  <si>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</si>
  <si>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</si>
  <si>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</si>
  <si>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</si>
  <si>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</si>
  <si>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</si>
  <si>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</si>
  <si>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</si>
  <si>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</si>
  <si>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</si>
  <si>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</si>
  <si>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</si>
  <si>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</si>
  <si>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</si>
  <si>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</si>
  <si>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</si>
  <si>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</si>
  <si>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</si>
  <si>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</si>
  <si>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</si>
  <si>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</si>
  <si>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</si>
  <si>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</si>
  <si>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</si>
  <si>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</si>
  <si>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</si>
  <si>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</si>
  <si>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</si>
  <si>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</si>
  <si>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</si>
  <si>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</si>
  <si>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</si>
  <si>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</si>
  <si>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</si>
  <si>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</si>
  <si>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</si>
  <si>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</si>
  <si>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</si>
  <si>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</si>
  <si>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</si>
  <si>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</si>
  <si>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</si>
  <si>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</si>
  <si>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</si>
  <si>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</si>
  <si>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</si>
  <si>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</si>
  <si>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</si>
  <si>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</si>
  <si>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</si>
  <si>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</si>
  <si>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</si>
  <si>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</si>
  <si>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</si>
  <si>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</si>
  <si>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</si>
  <si>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</si>
  <si>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</si>
  <si>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</si>
  <si>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</si>
  <si>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</si>
  <si>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</si>
  <si>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</si>
  <si>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</si>
  <si>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</si>
  <si>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</si>
  <si>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</si>
  <si>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</si>
  <si>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</si>
  <si>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</si>
  <si>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</si>
  <si>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</si>
  <si>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</si>
  <si>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</si>
  <si>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</si>
  <si>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</si>
  <si>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</si>
  <si>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</si>
  <si>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</si>
  <si>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</si>
  <si>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</si>
  <si>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</si>
  <si>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</si>
  <si>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</si>
  <si>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</si>
  <si>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</si>
  <si>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</si>
  <si>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</si>
  <si>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</si>
  <si>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</si>
  <si>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</si>
  <si>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</si>
  <si>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</si>
  <si>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</si>
  <si>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</si>
  <si>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</si>
  <si>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</si>
  <si>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</si>
  <si>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</si>
  <si>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</si>
  <si>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</si>
  <si>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</si>
  <si>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</si>
  <si>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</si>
  <si>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</si>
  <si>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</si>
  <si>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</si>
  <si>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</si>
  <si>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</si>
  <si>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</si>
  <si>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</si>
  <si>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</si>
  <si>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</si>
  <si>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</si>
  <si>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</si>
  <si>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</si>
  <si>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</si>
  <si>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</si>
  <si>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</si>
  <si>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</si>
  <si>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</si>
  <si>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</si>
  <si>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</si>
  <si>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</si>
  <si>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</si>
  <si>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</si>
  <si>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</si>
  <si>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</si>
  <si>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</si>
  <si>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</si>
  <si>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</si>
  <si>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</si>
  <si>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</si>
  <si>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</si>
  <si>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</si>
  <si>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</si>
  <si>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</si>
  <si>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</si>
  <si>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</si>
  <si>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</si>
  <si>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</si>
  <si>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</si>
  <si>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</si>
  <si>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</si>
  <si>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</si>
  <si>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</si>
  <si>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</si>
  <si>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</si>
  <si>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</si>
  <si>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</si>
  <si>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</si>
  <si>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</si>
  <si>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</si>
  <si>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</si>
  <si>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</si>
  <si>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</si>
  <si>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</si>
  <si>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</si>
  <si>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</si>
  <si>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</si>
  <si>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</si>
  <si>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</si>
  <si>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</si>
  <si>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</si>
  <si>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</si>
  <si>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</si>
  <si>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</si>
  <si>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</si>
  <si>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</si>
  <si>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</si>
  <si>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</si>
  <si>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</si>
  <si>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</si>
  <si>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</si>
  <si>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</si>
  <si>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</si>
  <si>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</si>
  <si>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</si>
  <si>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</si>
  <si>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</si>
  <si>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</si>
  <si>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</si>
  <si>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</si>
  <si>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</si>
  <si>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</si>
  <si>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</si>
  <si>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</si>
  <si>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</si>
  <si>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</si>
  <si>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</si>
  <si>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</si>
  <si>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</si>
  <si>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</si>
  <si>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</si>
  <si>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</si>
  <si>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</si>
  <si>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</si>
  <si>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</si>
  <si>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</si>
  <si>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</si>
  <si>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</si>
  <si>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</si>
  <si>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</si>
  <si>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</si>
  <si>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</si>
  <si>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</si>
  <si>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</si>
  <si>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</si>
  <si>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</si>
  <si>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</si>
  <si>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</si>
  <si>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</si>
  <si>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</si>
  <si>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</si>
  <si>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</si>
  <si>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</si>
  <si>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</si>
  <si>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</si>
  <si>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</si>
  <si>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</si>
  <si>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</si>
  <si>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</si>
  <si>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</si>
  <si>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</si>
  <si>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</si>
  <si>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</si>
  <si>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</si>
  <si>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</si>
  <si>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</si>
  <si>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</si>
  <si>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</si>
  <si>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</si>
  <si>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</si>
  <si>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</si>
  <si>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</si>
  <si>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</si>
  <si>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</si>
  <si>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</si>
  <si>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</si>
  <si>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</si>
  <si>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</si>
  <si>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</si>
  <si>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</si>
  <si>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</si>
  <si>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</si>
  <si>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</si>
  <si>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</si>
  <si>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</si>
  <si>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</si>
  <si>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</si>
  <si>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</si>
  <si>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</si>
  <si>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</si>
  <si>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</si>
  <si>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</si>
  <si>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</si>
  <si>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</si>
  <si>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</si>
  <si>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</si>
  <si>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</si>
  <si>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</si>
  <si>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</si>
  <si>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</si>
  <si>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</si>
  <si>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</si>
  <si>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</si>
  <si>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</si>
  <si>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</si>
  <si>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</si>
  <si>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</si>
  <si>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</si>
  <si>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</si>
  <si>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</si>
  <si>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</si>
  <si>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</si>
  <si>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</si>
  <si>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</si>
  <si>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</si>
  <si>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</si>
  <si>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</si>
  <si>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</si>
  <si>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</si>
  <si>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</si>
  <si>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</si>
  <si>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</si>
  <si>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</si>
  <si>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</si>
  <si>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</si>
  <si>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</si>
  <si>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</si>
  <si>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</si>
  <si>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</si>
  <si>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</si>
  <si>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</si>
  <si>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</si>
  <si>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</si>
  <si>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</si>
  <si>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</si>
  <si>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</si>
  <si>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</si>
  <si>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</si>
  <si>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</si>
  <si>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</si>
  <si>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</si>
  <si>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</si>
  <si>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</si>
  <si>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</si>
  <si>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</si>
  <si>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</si>
  <si>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</si>
  <si>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</si>
  <si>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</si>
  <si>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</si>
  <si>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</si>
  <si>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</si>
  <si>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</si>
  <si>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</si>
  <si>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</si>
  <si>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</si>
  <si>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</si>
  <si>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</si>
  <si>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</si>
  <si>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</si>
  <si>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</si>
  <si>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</si>
  <si>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</si>
  <si>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</si>
  <si>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</si>
  <si>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</si>
  <si>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</si>
  <si>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</si>
  <si>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</si>
  <si>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</si>
  <si>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</si>
  <si>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</si>
  <si>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</si>
  <si>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</si>
  <si>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</si>
  <si>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</si>
  <si>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</si>
  <si>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</si>
  <si>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</si>
  <si>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</si>
  <si>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</si>
  <si>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</si>
  <si>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</si>
  <si>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</si>
  <si>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</si>
  <si>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</si>
  <si>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</si>
  <si>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</si>
  <si>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</si>
  <si>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</si>
  <si>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</si>
  <si>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</si>
  <si>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</si>
  <si>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</si>
  <si>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</si>
  <si>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</si>
  <si>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</si>
  <si>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</si>
  <si>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</si>
  <si>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</si>
  <si>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</si>
  <si>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</si>
  <si>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</si>
  <si>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</si>
  <si>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</si>
  <si>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</si>
  <si>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</si>
  <si>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</si>
  <si>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</si>
  <si>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</si>
  <si>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</si>
  <si>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</si>
  <si>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</si>
  <si>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</si>
  <si>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</si>
  <si>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</si>
  <si>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</si>
  <si>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</si>
  <si>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</si>
  <si>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</si>
  <si>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</si>
  <si>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</si>
  <si>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</si>
  <si>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</si>
  <si>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</si>
  <si>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</si>
  <si>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</si>
  <si>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</si>
  <si>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</si>
  <si>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</si>
  <si>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</si>
  <si>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</si>
  <si>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</si>
  <si>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</si>
  <si>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</si>
  <si>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</si>
  <si>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</si>
  <si>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</si>
  <si>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</si>
  <si>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</si>
  <si>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</si>
  <si>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</si>
  <si>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</si>
  <si>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</si>
  <si>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</si>
  <si>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</si>
  <si>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</si>
  <si>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</si>
  <si>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</si>
  <si>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</si>
  <si>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</si>
  <si>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</si>
  <si>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</si>
  <si>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</si>
  <si>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</si>
  <si>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</si>
  <si>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</si>
  <si>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</si>
  <si>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</si>
  <si>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</si>
  <si>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</si>
  <si>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</si>
  <si>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</si>
  <si>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</si>
  <si>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</si>
  <si>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</si>
  <si>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</si>
  <si>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</si>
  <si>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</si>
  <si>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</si>
  <si>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</si>
  <si>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</si>
  <si>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</si>
  <si>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</si>
  <si>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</si>
  <si>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</si>
  <si>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</si>
  <si>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</si>
  <si>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</si>
  <si>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</si>
  <si>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</si>
  <si>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</si>
  <si>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</si>
  <si>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</si>
  <si>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</si>
  <si>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</si>
  <si>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</si>
  <si>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</si>
  <si>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</si>
  <si>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</si>
  <si>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</si>
  <si>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</si>
  <si>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</si>
  <si>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</si>
  <si>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</si>
  <si>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</si>
  <si>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</si>
  <si>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</si>
  <si>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</si>
  <si>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</si>
  <si>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</si>
  <si>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</si>
  <si>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</si>
  <si>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</si>
  <si>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</si>
  <si>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</si>
  <si>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</si>
  <si>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</si>
  <si>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</si>
  <si>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</si>
  <si>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</si>
  <si>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</si>
  <si>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</si>
  <si>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</si>
  <si>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</si>
  <si>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</si>
  <si>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</si>
  <si>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</si>
  <si>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</si>
  <si>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</si>
  <si>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</si>
  <si>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</si>
  <si>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</si>
  <si>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</si>
  <si>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</si>
  <si>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</si>
  <si>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</si>
  <si>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</si>
  <si>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</si>
  <si>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</si>
  <si>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</si>
  <si>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</si>
  <si>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</si>
  <si>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</si>
  <si>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</si>
  <si>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</si>
  <si>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</si>
  <si>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</si>
  <si>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</si>
  <si>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</si>
  <si>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</si>
  <si>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</si>
  <si>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</si>
  <si>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</si>
  <si>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</si>
  <si>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</si>
  <si>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</si>
  <si>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</si>
  <si>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</si>
  <si>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</si>
  <si>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</si>
  <si>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</si>
  <si>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</si>
  <si>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</si>
  <si>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</si>
  <si>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</si>
  <si>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</si>
  <si>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</si>
  <si>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</si>
  <si>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</si>
  <si>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</si>
  <si>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</si>
  <si>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</si>
  <si>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</si>
  <si>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</si>
  <si>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</si>
  <si>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</si>
  <si>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</si>
  <si>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</si>
  <si>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</si>
  <si>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</si>
  <si>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</si>
  <si>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</si>
  <si>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</si>
  <si>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</si>
  <si>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</si>
  <si>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</si>
  <si>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</si>
  <si>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</si>
  <si>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</si>
  <si>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</si>
  <si>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</si>
  <si>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</si>
  <si>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</si>
  <si>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</si>
  <si>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</si>
  <si>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</si>
  <si>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</si>
  <si>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</si>
  <si>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</si>
  <si>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</si>
  <si>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</si>
  <si>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</si>
  <si>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</si>
  <si>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</si>
  <si>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</si>
  <si>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</si>
  <si>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</si>
  <si>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</si>
  <si>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</si>
  <si>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</si>
  <si>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</si>
  <si>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</si>
  <si>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</si>
  <si>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</si>
  <si>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</si>
  <si>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</si>
  <si>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</si>
  <si>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</si>
  <si>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</si>
  <si>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</si>
  <si>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</si>
  <si>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</si>
  <si>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</si>
  <si>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</si>
  <si>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</si>
  <si>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</si>
  <si>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</si>
  <si>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</si>
  <si>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</si>
  <si>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</si>
  <si>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</si>
  <si>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</si>
  <si>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</si>
  <si>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</si>
  <si>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</si>
  <si>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</si>
  <si>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</si>
  <si>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</si>
  <si>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</si>
  <si>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</si>
  <si>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</si>
  <si>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</si>
  <si>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</si>
  <si>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</si>
  <si>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</si>
  <si>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</si>
  <si>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</si>
  <si>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</si>
  <si>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</si>
  <si>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</si>
  <si>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</si>
  <si>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</si>
  <si>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</si>
  <si>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</si>
  <si>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</si>
  <si>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</si>
  <si>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</si>
  <si>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</si>
  <si>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</si>
  <si>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</si>
  <si>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</si>
  <si>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</si>
  <si>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</si>
  <si>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</si>
  <si>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</si>
  <si>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</si>
  <si>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</si>
  <si>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</si>
  <si>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</si>
  <si>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</si>
  <si>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</si>
  <si>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</si>
  <si>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</si>
  <si>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</si>
  <si>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</si>
  <si>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</si>
  <si>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</si>
  <si>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</si>
  <si>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</si>
  <si>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</si>
  <si>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</si>
  <si>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</si>
  <si>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</si>
  <si>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</si>
  <si>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</si>
  <si>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</si>
  <si>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</si>
  <si>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</si>
  <si>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</si>
  <si>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</si>
  <si>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</si>
  <si>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</si>
  <si>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</si>
  <si>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</si>
  <si>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</si>
  <si>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</si>
  <si>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</si>
  <si>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</si>
  <si>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</si>
  <si>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</si>
  <si>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</si>
  <si>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</si>
  <si>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</si>
  <si>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</si>
  <si>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</si>
  <si>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</si>
  <si>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</si>
  <si>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</si>
  <si>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</si>
  <si>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</si>
  <si>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</si>
  <si>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</si>
  <si>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</si>
  <si>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</si>
  <si>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</si>
  <si>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</si>
  <si>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</si>
  <si>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</si>
  <si>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</si>
  <si>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</si>
  <si>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</si>
  <si>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</si>
  <si>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</si>
  <si>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</si>
  <si>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</si>
  <si>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</si>
  <si>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</si>
  <si>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</si>
  <si>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</si>
  <si>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</si>
  <si>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</si>
  <si>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</si>
  <si>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</si>
  <si>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</si>
  <si>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</si>
  <si>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</si>
  <si>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</si>
  <si>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</si>
  <si>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</si>
  <si>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</si>
  <si>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</si>
  <si>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</si>
  <si>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</si>
  <si>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</si>
  <si>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</si>
  <si>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</si>
  <si>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</si>
  <si>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</si>
  <si>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</si>
  <si>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</si>
  <si>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</si>
  <si>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</si>
  <si>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</si>
  <si>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</si>
  <si>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</si>
  <si>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</si>
  <si>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</si>
  <si>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</si>
  <si>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</si>
  <si>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</si>
  <si>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</si>
  <si>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</si>
  <si>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</si>
  <si>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</si>
  <si>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</si>
  <si>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</si>
  <si>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</si>
  <si>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</si>
  <si>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</si>
  <si>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</si>
  <si>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</si>
  <si>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</si>
  <si>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</si>
  <si>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</si>
  <si>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</si>
  <si>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</si>
  <si>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</si>
  <si>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</si>
  <si>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</si>
  <si>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</si>
  <si>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</si>
  <si>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</si>
  <si>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</si>
  <si>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</si>
  <si>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</si>
  <si>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</si>
  <si>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</si>
  <si>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</si>
  <si>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</si>
  <si>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</si>
  <si>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</si>
  <si>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</si>
  <si>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</si>
  <si>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</si>
  <si>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</si>
  <si>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</si>
  <si>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</si>
  <si>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</si>
  <si>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</si>
  <si>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</si>
  <si>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</si>
  <si>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</si>
  <si>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</si>
  <si>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</si>
  <si>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</si>
  <si>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</si>
  <si>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</si>
  <si>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</si>
  <si>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</si>
  <si>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</si>
  <si>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</si>
  <si>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</si>
  <si>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</si>
  <si>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</si>
  <si>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</si>
  <si>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</si>
  <si>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</si>
  <si>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</si>
  <si>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</si>
  <si>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</si>
  <si>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</si>
  <si>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</si>
  <si>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</si>
  <si>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</si>
  <si>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</si>
  <si>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</si>
  <si>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</si>
  <si>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</si>
  <si>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</si>
  <si>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</si>
  <si>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</si>
  <si>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</si>
  <si>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</si>
  <si>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</si>
  <si>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</si>
  <si>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</si>
  <si>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</si>
  <si>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</si>
  <si>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</si>
  <si>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</si>
  <si>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</si>
  <si>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</si>
  <si>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</si>
  <si>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</si>
  <si>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</si>
  <si>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</si>
  <si>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</si>
  <si>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</si>
  <si>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</si>
  <si>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</si>
  <si>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</si>
  <si>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</si>
  <si>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</si>
  <si>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</si>
  <si>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</si>
  <si>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</si>
  <si>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</si>
  <si>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</si>
  <si>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</si>
  <si>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</si>
  <si>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</si>
  <si>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</si>
  <si>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</si>
  <si>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</si>
  <si>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</si>
  <si>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</si>
  <si>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</si>
  <si>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</si>
  <si>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</si>
  <si>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</si>
  <si>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</si>
  <si>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</si>
  <si>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</si>
  <si>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</si>
  <si>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</si>
  <si>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</si>
  <si>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</si>
  <si>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</si>
  <si>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</si>
  <si>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</si>
  <si>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</si>
  <si>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</si>
  <si>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</si>
  <si>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</si>
  <si>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</si>
  <si>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</si>
  <si>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</si>
  <si>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</si>
  <si>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</si>
  <si>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</si>
  <si>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</si>
  <si>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</si>
  <si>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</si>
  <si>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</si>
  <si>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</si>
  <si>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</si>
  <si>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</si>
  <si>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</si>
  <si>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</si>
  <si>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</si>
  <si>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</si>
  <si>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</si>
  <si>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</si>
  <si>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</si>
  <si>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</si>
  <si>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</si>
  <si>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</si>
  <si>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</si>
  <si>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</si>
  <si>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</si>
  <si>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</si>
  <si>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</si>
  <si>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</si>
  <si>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</si>
  <si>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</si>
  <si>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</si>
  <si>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</si>
  <si>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</si>
  <si>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</si>
  <si>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</si>
  <si>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</si>
  <si>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</si>
  <si>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</si>
  <si>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</si>
  <si>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</si>
  <si>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</si>
  <si>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</si>
  <si>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</si>
  <si>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</si>
  <si>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</si>
  <si>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</si>
  <si>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</si>
  <si>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</si>
  <si>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</si>
  <si>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</si>
  <si>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</si>
  <si>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</si>
  <si>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</si>
  <si>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</si>
  <si>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</si>
  <si>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</si>
  <si>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</si>
  <si>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</si>
  <si>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</si>
  <si>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</si>
  <si>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</si>
  <si>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</si>
  <si>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</si>
  <si>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</si>
  <si>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</si>
  <si>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</si>
  <si>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</si>
  <si>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</si>
  <si>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</si>
  <si>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</si>
  <si>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</si>
  <si>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</si>
  <si>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</si>
  <si>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</si>
  <si>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</si>
  <si>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</si>
  <si>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</si>
  <si>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</si>
  <si>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</si>
  <si>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</si>
  <si>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</si>
  <si>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</si>
  <si>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</si>
  <si>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</si>
  <si>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</si>
  <si>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</si>
  <si>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</si>
  <si>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</si>
  <si>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</si>
  <si>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</si>
  <si>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</si>
  <si>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</si>
  <si>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</si>
  <si>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</si>
  <si>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</si>
  <si>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</si>
  <si>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</si>
  <si>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</si>
  <si>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</si>
  <si>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</si>
  <si>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</si>
  <si>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</si>
  <si>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</si>
  <si>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</si>
  <si>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</si>
  <si>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</si>
  <si>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</si>
  <si>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</si>
  <si>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</si>
  <si>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</si>
  <si>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</si>
  <si>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</si>
  <si>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</si>
  <si>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</si>
  <si>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</si>
  <si>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</si>
  <si>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</si>
  <si>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</si>
  <si>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</si>
  <si>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</si>
  <si>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</si>
  <si>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</si>
  <si>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</si>
  <si>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</si>
  <si>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</si>
  <si>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</si>
  <si>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</si>
  <si>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</si>
  <si>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</si>
  <si>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</si>
  <si>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</si>
  <si>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</si>
  <si>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</si>
  <si>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</si>
  <si>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</si>
  <si>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</si>
  <si>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</si>
  <si>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</si>
  <si>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</si>
  <si>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</si>
  <si>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</si>
  <si>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</si>
  <si>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</si>
  <si>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</si>
  <si>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</si>
  <si>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</si>
  <si>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</si>
  <si>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</si>
  <si>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</si>
  <si>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</si>
  <si>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</si>
  <si>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</si>
  <si>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</si>
  <si>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</si>
  <si>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</si>
  <si>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</si>
  <si>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</si>
  <si>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</si>
  <si>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</si>
  <si>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</si>
  <si>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</si>
  <si>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</si>
  <si>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</si>
  <si>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</si>
  <si>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</si>
  <si>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</si>
  <si>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</si>
  <si>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</si>
  <si>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</si>
  <si>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</si>
  <si>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</si>
  <si>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</si>
  <si>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</si>
  <si>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</si>
  <si>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</si>
  <si>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</si>
  <si>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</si>
  <si>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</si>
  <si>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</si>
  <si>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</si>
  <si>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</si>
  <si>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</si>
  <si>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</si>
  <si>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</si>
  <si>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</si>
  <si>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</si>
  <si>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</si>
  <si>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</si>
  <si>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</si>
  <si>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</si>
  <si>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</si>
  <si>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</si>
  <si>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</si>
  <si>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</si>
  <si>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</si>
  <si>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</si>
  <si>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</si>
  <si>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</si>
  <si>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</si>
  <si>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</si>
  <si>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</si>
  <si>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</si>
  <si>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</si>
  <si>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</si>
  <si>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</si>
  <si>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</si>
  <si>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</si>
  <si>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</si>
  <si>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</si>
  <si>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</si>
  <si>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</si>
  <si>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</si>
  <si>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</si>
  <si>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</si>
  <si>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</si>
  <si>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</si>
  <si>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</si>
  <si>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</si>
  <si>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</si>
  <si>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</si>
  <si>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</si>
  <si>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</si>
  <si>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</si>
  <si>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</si>
  <si>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</si>
  <si>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</si>
  <si>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</si>
  <si>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</si>
  <si>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</si>
  <si>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</si>
  <si>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</si>
  <si>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</si>
  <si>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</si>
  <si>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</si>
  <si>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</si>
  <si>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</si>
  <si>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</si>
  <si>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</si>
  <si>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</si>
  <si>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</si>
  <si>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</si>
  <si>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</si>
  <si>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</si>
  <si>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</si>
  <si>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</si>
  <si>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</si>
  <si>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</si>
  <si>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</si>
  <si>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</si>
  <si>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</si>
  <si>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</si>
  <si>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</si>
  <si>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</si>
  <si>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</si>
  <si>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</si>
  <si>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</si>
  <si>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</si>
  <si>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</si>
  <si>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</si>
  <si>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</si>
  <si>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</si>
  <si>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</si>
  <si>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</si>
  <si>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</si>
  <si>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</si>
  <si>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</si>
  <si>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</si>
  <si>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</si>
  <si>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</si>
  <si>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</si>
  <si>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</si>
  <si>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</si>
  <si>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</si>
  <si>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</si>
  <si>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</si>
  <si>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</si>
  <si>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</si>
  <si>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</si>
  <si>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</si>
  <si>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</si>
  <si>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</si>
  <si>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</si>
  <si>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</si>
  <si>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</si>
  <si>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</si>
  <si>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</si>
  <si>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</si>
  <si>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</si>
  <si>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</si>
  <si>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</si>
  <si>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</si>
  <si>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</si>
  <si>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</si>
  <si>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</si>
  <si>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</si>
  <si>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</si>
  <si>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</si>
  <si>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</si>
  <si>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</si>
  <si>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</si>
  <si>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</si>
  <si>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</si>
  <si>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</si>
  <si>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</si>
  <si>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</si>
  <si>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</si>
  <si>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</si>
  <si>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</si>
  <si>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</si>
  <si>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</si>
  <si>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</si>
  <si>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</si>
  <si>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</si>
  <si>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</si>
  <si>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</si>
  <si>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</si>
  <si>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</si>
  <si>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</si>
  <si>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</si>
  <si>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</si>
  <si>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</si>
  <si>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</si>
  <si>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</si>
  <si>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</si>
  <si>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</si>
  <si>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</si>
  <si>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</si>
  <si>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</si>
  <si>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</si>
  <si>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</si>
  <si>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</si>
  <si>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</si>
  <si>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</si>
  <si>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</si>
  <si>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</si>
  <si>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</si>
  <si>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</si>
  <si>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</si>
  <si>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</si>
  <si>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</si>
  <si>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</si>
  <si>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</si>
  <si>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</si>
  <si>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</si>
  <si>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</si>
  <si>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</si>
  <si>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</si>
  <si>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</si>
  <si>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</si>
  <si>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</si>
  <si>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</si>
  <si>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</si>
  <si>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</si>
  <si>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</si>
  <si>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</si>
  <si>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</si>
  <si>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</si>
  <si>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</si>
  <si>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</si>
  <si>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</si>
  <si>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</si>
  <si>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</si>
  <si>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</si>
  <si>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</si>
  <si>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</si>
  <si>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</si>
  <si>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</si>
  <si>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</si>
  <si>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</si>
  <si>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</si>
  <si>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</si>
  <si>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</si>
  <si>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</si>
  <si>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</si>
  <si>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</si>
  <si>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</si>
  <si>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</si>
  <si>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</si>
  <si>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</si>
  <si>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</si>
  <si>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</si>
  <si>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</si>
  <si>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</si>
  <si>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</si>
  <si>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</si>
  <si>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</si>
  <si>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</si>
  <si>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</si>
  <si>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</si>
  <si>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</si>
  <si>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</si>
  <si>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</si>
  <si>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</si>
  <si>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</si>
  <si>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</si>
  <si>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</si>
  <si>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</si>
  <si>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</si>
  <si>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</si>
  <si>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</si>
  <si>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</si>
  <si>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</si>
  <si>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</si>
  <si>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</si>
  <si>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</si>
  <si>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</si>
  <si>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</si>
  <si>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</si>
  <si>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</si>
  <si>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</si>
  <si>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</si>
  <si>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</si>
  <si>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</si>
  <si>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</si>
  <si>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</si>
  <si>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</si>
  <si>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</si>
  <si>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</si>
  <si>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</si>
  <si>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</si>
  <si>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</si>
  <si>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</si>
  <si>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</si>
  <si>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</si>
  <si>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</si>
  <si>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</si>
  <si>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</si>
  <si>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</si>
  <si>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</si>
  <si>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</si>
  <si>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</si>
  <si>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</si>
  <si>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</si>
  <si>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</si>
  <si>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</si>
  <si>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</si>
  <si>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</si>
  <si>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</si>
  <si>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</si>
  <si>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</si>
  <si>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</si>
  <si>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</si>
  <si>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</si>
  <si>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</si>
  <si>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</si>
  <si>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</si>
  <si>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</si>
  <si>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</si>
  <si>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</si>
  <si>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</si>
  <si>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</si>
  <si>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</si>
  <si>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</si>
  <si>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</si>
  <si>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</si>
  <si>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</si>
  <si>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</si>
  <si>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</si>
  <si>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</si>
  <si>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</si>
  <si>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</si>
  <si>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</si>
  <si>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</si>
  <si>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</si>
  <si>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</si>
  <si>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</si>
  <si>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</si>
  <si>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</si>
  <si>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</si>
  <si>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</si>
  <si>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</si>
  <si>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</si>
  <si>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</si>
  <si>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</si>
  <si>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</si>
  <si>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</si>
  <si>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</si>
  <si>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</si>
  <si>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</si>
  <si>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</si>
  <si>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</si>
  <si>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</si>
  <si>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</si>
  <si>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</si>
  <si>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</si>
  <si>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</si>
  <si>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</si>
  <si>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</si>
  <si>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</si>
  <si>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</si>
  <si>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</si>
  <si>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</si>
  <si>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</si>
  <si>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</si>
  <si>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</si>
  <si>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</si>
  <si>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</si>
  <si>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</si>
  <si>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</si>
  <si>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</si>
  <si>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</si>
  <si>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</si>
  <si>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</si>
  <si>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</si>
  <si>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</si>
  <si>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</si>
  <si>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</si>
  <si>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</si>
  <si>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</si>
  <si>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</si>
  <si>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</si>
  <si>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</si>
  <si>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</si>
  <si>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</si>
  <si>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</si>
  <si>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</si>
  <si>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</si>
  <si>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</si>
  <si>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</si>
  <si>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</si>
  <si>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</si>
  <si>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</si>
  <si>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</si>
  <si>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</si>
  <si>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</si>
  <si>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</si>
  <si>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</si>
  <si>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</si>
  <si>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</si>
  <si>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</si>
  <si>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</si>
  <si>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</si>
  <si>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</si>
  <si>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</si>
  <si>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</si>
  <si>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</si>
  <si>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</si>
  <si>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</si>
  <si>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</si>
  <si>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</si>
  <si>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</si>
  <si>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</si>
  <si>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</si>
  <si>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</si>
  <si>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</si>
  <si>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</si>
  <si>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</si>
  <si>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</si>
  <si>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</si>
  <si>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</si>
  <si>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</si>
  <si>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</si>
  <si>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</si>
  <si>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</si>
  <si>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</si>
  <si>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</si>
  <si>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</si>
  <si>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</si>
  <si>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</si>
  <si>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</si>
  <si>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</si>
  <si>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</si>
  <si>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</si>
  <si>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</si>
  <si>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</si>
  <si>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</si>
  <si>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</si>
  <si>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</si>
  <si>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</si>
  <si>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</si>
  <si>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</si>
  <si>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</si>
  <si>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</si>
  <si>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</si>
  <si>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</si>
  <si>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</si>
  <si>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</si>
  <si>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</si>
  <si>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</si>
  <si>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</si>
  <si>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</si>
  <si>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</si>
  <si>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</si>
  <si>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</si>
  <si>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</si>
  <si>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</si>
  <si>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</si>
  <si>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</si>
  <si>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</si>
  <si>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</si>
  <si>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</si>
  <si>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</si>
  <si>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</si>
  <si>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</si>
  <si>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</si>
  <si>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</si>
  <si>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</si>
  <si>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</si>
  <si>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</si>
  <si>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</si>
  <si>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</si>
  <si>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</si>
  <si>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</si>
  <si>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</si>
  <si>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</si>
  <si>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</si>
  <si>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</si>
  <si>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</si>
  <si>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</si>
  <si>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</si>
  <si>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</si>
  <si>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</si>
  <si>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</si>
  <si>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</si>
  <si>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</si>
  <si>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</si>
  <si>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</si>
  <si>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</si>
  <si>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</si>
  <si>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</si>
  <si>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</si>
  <si>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</si>
  <si>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</si>
  <si>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</si>
  <si>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</si>
  <si>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</si>
  <si>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</si>
  <si>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</si>
  <si>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</si>
  <si>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</si>
  <si>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</si>
  <si>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</si>
  <si>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</si>
  <si>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</si>
  <si>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</si>
  <si>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</si>
  <si>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</si>
  <si>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</si>
  <si>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</si>
  <si>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</si>
  <si>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</si>
  <si>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</si>
  <si>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</si>
  <si>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</si>
  <si>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</si>
  <si>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</si>
  <si>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</si>
  <si>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</si>
  <si>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</si>
  <si>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</si>
  <si>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</si>
  <si>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</si>
  <si>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</si>
  <si>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</si>
  <si>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</si>
  <si>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</si>
  <si>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</si>
  <si>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</si>
  <si>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</si>
  <si>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</si>
  <si>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</si>
  <si>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</si>
  <si>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</si>
  <si>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</si>
  <si>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</si>
  <si>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</si>
  <si>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</si>
  <si>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</si>
  <si>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</si>
  <si>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</si>
  <si>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</si>
  <si>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</si>
  <si>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</si>
  <si>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</si>
  <si>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</si>
  <si>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</si>
  <si>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</si>
  <si>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</si>
  <si>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</si>
  <si>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</si>
  <si>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</si>
  <si>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</si>
  <si>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</si>
  <si>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</si>
  <si>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</si>
  <si>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</si>
  <si>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</si>
  <si>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</si>
  <si>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</si>
  <si>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</si>
  <si>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</si>
  <si>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</si>
  <si>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</si>
  <si>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</si>
  <si>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</si>
  <si>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</si>
  <si>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</si>
  <si>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</si>
  <si>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</si>
  <si>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</si>
  <si>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</si>
  <si>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</si>
  <si>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</si>
  <si>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</si>
  <si>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</si>
  <si>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</si>
  <si>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</si>
  <si>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</si>
  <si>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</si>
  <si>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</si>
  <si>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</si>
  <si>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</si>
  <si>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</si>
  <si>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</si>
  <si>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</si>
  <si>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</si>
  <si>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</si>
  <si>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</si>
  <si>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</si>
  <si>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</si>
  <si>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</si>
  <si>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</si>
  <si>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</si>
  <si>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</si>
  <si>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</si>
  <si>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</si>
  <si>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</si>
  <si>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</si>
  <si>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</si>
  <si>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</si>
  <si>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</si>
  <si>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</si>
  <si>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</si>
  <si>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</si>
  <si>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</si>
  <si>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</si>
  <si>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</si>
  <si>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</si>
  <si>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</si>
  <si>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</si>
  <si>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</si>
  <si>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</si>
  <si>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</si>
  <si>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</si>
  <si>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</si>
  <si>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</si>
  <si>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</si>
  <si>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</si>
  <si>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</si>
  <si>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</si>
  <si>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</si>
  <si>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</si>
  <si>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</si>
  <si>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</si>
  <si>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</si>
  <si>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</si>
  <si>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</si>
  <si>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</si>
  <si>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</si>
  <si>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</si>
  <si>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</si>
  <si>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</si>
  <si>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</si>
  <si>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</si>
  <si>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</si>
  <si>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</si>
  <si>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</si>
  <si>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</si>
  <si>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</si>
  <si>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</si>
  <si>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</si>
  <si>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</si>
  <si>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</si>
  <si>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</si>
  <si>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</si>
  <si>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</si>
  <si>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</si>
  <si>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</si>
  <si>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</si>
  <si>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</si>
  <si>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</si>
  <si>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</si>
  <si>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</si>
  <si>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</si>
  <si>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</si>
  <si>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</si>
  <si>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</si>
  <si>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</si>
  <si>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</si>
  <si>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</si>
  <si>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</si>
  <si>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</si>
  <si>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</si>
  <si>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</si>
  <si>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</si>
  <si>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</si>
  <si>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</si>
  <si>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</si>
  <si>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</si>
  <si>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</si>
  <si>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</si>
  <si>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</si>
  <si>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</si>
  <si>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</si>
  <si>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</si>
  <si>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</si>
  <si>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</si>
  <si>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</si>
  <si>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</si>
  <si>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</si>
  <si>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</si>
  <si>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</si>
  <si>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</si>
  <si>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</si>
  <si>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</si>
  <si>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</si>
  <si>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</si>
  <si>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</si>
  <si>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</si>
  <si>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</si>
  <si>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</si>
  <si>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</si>
  <si>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</si>
  <si>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</si>
  <si>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</si>
  <si>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</si>
  <si>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</si>
  <si>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</si>
  <si>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</si>
  <si>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</si>
  <si>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</si>
  <si>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</si>
  <si>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</si>
  <si>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</si>
  <si>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</si>
  <si>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</si>
  <si>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</si>
  <si>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</si>
  <si>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</si>
  <si>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</si>
  <si>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</si>
  <si>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</si>
  <si>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</si>
  <si>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</si>
  <si>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</si>
  <si>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</si>
  <si>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</si>
  <si>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</si>
  <si>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</si>
  <si>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</si>
  <si>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</si>
  <si>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</si>
  <si>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</si>
  <si>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</si>
  <si>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</si>
  <si>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</si>
  <si>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</si>
  <si>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</si>
  <si>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</si>
  <si>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</si>
  <si>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</si>
  <si>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</si>
  <si>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</si>
  <si>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</si>
  <si>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</si>
  <si>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</si>
  <si>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</si>
  <si>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</si>
  <si>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</si>
  <si>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</si>
  <si>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</si>
  <si>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</si>
  <si>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</si>
  <si>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</si>
  <si>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</si>
  <si>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</si>
  <si>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</si>
  <si>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</si>
  <si>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</si>
  <si>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</si>
  <si>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</si>
  <si>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</si>
  <si>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</si>
  <si>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</si>
  <si>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</si>
  <si>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</si>
  <si>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</si>
  <si>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</si>
  <si>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</si>
  <si>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</si>
  <si>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</si>
  <si>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</si>
  <si>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</si>
  <si>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</si>
  <si>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</si>
  <si>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</si>
  <si>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</si>
  <si>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</si>
  <si>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</si>
  <si>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</si>
  <si>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</si>
  <si>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</si>
  <si>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</si>
  <si>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</si>
  <si>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</si>
  <si>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</si>
  <si>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</si>
  <si>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</si>
  <si>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</si>
  <si>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</si>
  <si>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</si>
  <si>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</si>
  <si>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</si>
  <si>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</si>
  <si>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</si>
  <si>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</si>
  <si>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</si>
  <si>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</si>
  <si>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</si>
  <si>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</si>
  <si>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</si>
  <si>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</si>
  <si>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</si>
  <si>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</si>
  <si>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</si>
  <si>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</si>
  <si>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</si>
  <si>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</si>
  <si>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</si>
  <si>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</si>
  <si>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</si>
  <si>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</si>
  <si>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</si>
  <si>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</si>
  <si>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</si>
  <si>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</si>
  <si>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</si>
  <si>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</si>
  <si>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</si>
  <si>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</si>
  <si>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</si>
  <si>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</si>
  <si>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</si>
  <si>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</si>
  <si>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</si>
  <si>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</si>
  <si>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</si>
  <si>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</si>
  <si>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</si>
  <si>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</si>
  <si>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</si>
  <si>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</si>
  <si>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</si>
  <si>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</si>
  <si>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</si>
  <si>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</si>
  <si>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</si>
  <si>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</si>
  <si>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</si>
  <si>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</si>
  <si>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</si>
  <si>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</si>
  <si>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</si>
  <si>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</si>
  <si>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</si>
  <si>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</si>
  <si>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</si>
  <si>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</si>
  <si>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</si>
  <si>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</si>
  <si>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</si>
  <si>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</si>
  <si>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</si>
  <si>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</si>
  <si>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</si>
  <si>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</si>
  <si>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</si>
  <si>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</si>
  <si>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</si>
  <si>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</si>
  <si>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</si>
  <si>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</si>
  <si>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</si>
  <si>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</si>
  <si>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</si>
  <si>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</si>
  <si>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</si>
  <si>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</si>
  <si>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</si>
  <si>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</si>
  <si>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</si>
  <si>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</si>
  <si>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</si>
  <si>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</si>
  <si>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</si>
  <si>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</si>
  <si>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</si>
  <si>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</si>
  <si>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</si>
  <si>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</si>
  <si>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</si>
  <si>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</si>
  <si>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</si>
  <si>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</si>
  <si>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</si>
  <si>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</si>
  <si>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</si>
  <si>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</si>
  <si>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</si>
  <si>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</si>
  <si>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</si>
  <si>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</si>
  <si>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</si>
  <si>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</si>
  <si>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</si>
  <si>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</si>
  <si>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</si>
  <si>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</si>
  <si>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</si>
  <si>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</si>
  <si>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</si>
  <si>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</si>
  <si>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</si>
  <si>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</si>
  <si>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</si>
  <si>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</si>
  <si>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</si>
  <si>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</si>
  <si>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</si>
  <si>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</si>
  <si>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</si>
  <si>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</si>
  <si>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</si>
  <si>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</si>
  <si>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</si>
  <si>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</si>
  <si>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</si>
  <si>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</si>
  <si>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</si>
  <si>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</si>
  <si>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</si>
  <si>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</si>
  <si>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</si>
  <si>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</si>
  <si>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</si>
  <si>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</si>
  <si>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</si>
  <si>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</si>
  <si>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</si>
  <si>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</si>
  <si>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</si>
  <si>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</si>
  <si>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</si>
  <si>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</si>
  <si>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</si>
  <si>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</si>
  <si>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</si>
  <si>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</si>
  <si>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</si>
  <si>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</si>
  <si>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</si>
  <si>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</si>
  <si>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</si>
  <si>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</si>
  <si>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</si>
  <si>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</si>
  <si>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</si>
  <si>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</si>
  <si>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</si>
  <si>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</si>
  <si>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</si>
  <si>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</si>
  <si>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</si>
  <si>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</si>
  <si>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</si>
  <si>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</si>
  <si>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</si>
  <si>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</si>
  <si>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</si>
  <si>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</si>
  <si>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</si>
  <si>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</si>
  <si>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</si>
  <si>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</si>
  <si>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</si>
  <si>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</si>
  <si>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</si>
  <si>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</si>
  <si>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</si>
  <si>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</si>
  <si>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</si>
  <si>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</si>
  <si>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</si>
  <si>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</si>
  <si>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</si>
  <si>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</si>
  <si>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</si>
  <si>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</si>
  <si>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</si>
  <si>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</si>
  <si>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</si>
  <si>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</si>
  <si>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</si>
  <si>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</si>
  <si>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</si>
  <si>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</si>
  <si>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</si>
  <si>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</si>
  <si>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</si>
  <si>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</si>
  <si>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</si>
  <si>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</si>
  <si>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</si>
  <si>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</si>
  <si>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</si>
  <si>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</si>
  <si>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</si>
  <si>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</si>
  <si>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</si>
  <si>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</si>
  <si>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</si>
  <si>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</si>
  <si>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</si>
  <si>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</si>
  <si>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</si>
  <si>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</si>
  <si>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</si>
  <si>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</si>
  <si>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</si>
  <si>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</si>
  <si>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</si>
  <si>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</si>
  <si>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</si>
  <si>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</si>
  <si>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</si>
  <si>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</si>
  <si>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</si>
  <si>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</si>
  <si>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</si>
  <si>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</si>
  <si>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</si>
  <si>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</si>
  <si>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</si>
  <si>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</si>
  <si>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</si>
  <si>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</si>
  <si>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</si>
  <si>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</si>
  <si>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</si>
  <si>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</si>
  <si>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</si>
  <si>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</si>
  <si>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</si>
  <si>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</si>
  <si>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</si>
  <si>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</si>
  <si>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</si>
  <si>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</si>
  <si>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</si>
  <si>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</si>
  <si>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</si>
  <si>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</si>
  <si>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</si>
  <si>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</si>
  <si>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</si>
  <si>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</si>
  <si>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</si>
  <si>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</si>
  <si>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</si>
  <si>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</si>
  <si>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</si>
  <si>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</si>
  <si>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</si>
  <si>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</si>
  <si>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</si>
  <si>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</si>
  <si>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</si>
  <si>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</si>
  <si>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</si>
  <si>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</si>
  <si>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</si>
  <si>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</si>
  <si>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</si>
  <si>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</si>
  <si>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</si>
  <si>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</si>
  <si>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</si>
  <si>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</si>
  <si>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</si>
  <si>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</si>
  <si>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</si>
  <si>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</si>
  <si>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</si>
  <si>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</si>
  <si>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</si>
  <si>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</si>
  <si>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</si>
  <si>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</si>
  <si>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</si>
  <si>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</si>
  <si>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</si>
  <si>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</si>
  <si>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</si>
  <si>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</si>
  <si>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</si>
  <si>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</si>
  <si>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</si>
  <si>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</si>
  <si>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</si>
  <si>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</si>
  <si>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</si>
  <si>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</si>
  <si>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</si>
  <si>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</si>
  <si>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</si>
  <si>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</si>
  <si>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</si>
  <si>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</si>
  <si>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</si>
  <si>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</si>
  <si>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</si>
  <si>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</si>
  <si>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</si>
  <si>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</si>
  <si>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</si>
  <si>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</si>
  <si>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</si>
  <si>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</si>
  <si>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</si>
  <si>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</si>
  <si>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</si>
  <si>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</si>
  <si>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</si>
  <si>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</si>
  <si>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</si>
  <si>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</si>
  <si>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</si>
  <si>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</si>
  <si>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</si>
  <si>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</si>
  <si>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</si>
  <si>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</si>
  <si>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</si>
  <si>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</si>
  <si>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</si>
  <si>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</si>
  <si>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</si>
  <si>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</si>
  <si>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</si>
  <si>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</si>
  <si>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</si>
  <si>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</si>
  <si>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</si>
  <si>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</si>
  <si>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</si>
  <si>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</si>
  <si>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</si>
  <si>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</si>
  <si>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</si>
  <si>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</si>
  <si>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</si>
  <si>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</si>
  <si>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</si>
  <si>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</si>
  <si>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</si>
  <si>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</si>
  <si>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</si>
  <si>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</si>
  <si>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</si>
  <si>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</si>
  <si>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</si>
  <si>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</si>
  <si>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</si>
  <si>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</si>
  <si>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</si>
  <si>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</si>
  <si>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</si>
  <si>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</si>
  <si>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</si>
  <si>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</si>
  <si>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</si>
  <si>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</si>
  <si>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</si>
  <si>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</si>
  <si>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</si>
  <si>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</si>
  <si>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</si>
  <si>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</si>
  <si>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</si>
  <si>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</si>
  <si>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</si>
  <si>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</si>
  <si>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</si>
  <si>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</si>
  <si>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</si>
  <si>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</si>
  <si>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</si>
  <si>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</si>
  <si>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</si>
  <si>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</si>
  <si>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</si>
  <si>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</si>
  <si>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</si>
  <si>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</si>
  <si>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</si>
  <si>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</si>
  <si>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</si>
  <si>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</si>
  <si>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</si>
  <si>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</si>
  <si>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</si>
  <si>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</si>
  <si>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</si>
  <si>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</si>
  <si>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</si>
  <si>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</si>
  <si>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</si>
  <si>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</si>
  <si>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</si>
  <si>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</si>
  <si>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</si>
  <si>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</si>
  <si>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</si>
  <si>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</si>
  <si>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</si>
  <si>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</si>
  <si>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</si>
  <si>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</si>
  <si>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</si>
  <si>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</si>
  <si>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</si>
  <si>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</si>
  <si>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</si>
  <si>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</si>
  <si>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</si>
  <si>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</si>
  <si>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</si>
  <si>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</si>
  <si>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</si>
  <si>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</si>
  <si>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</si>
  <si>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</si>
  <si>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</si>
  <si>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</si>
  <si>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</si>
  <si>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</si>
  <si>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</si>
  <si>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</si>
  <si>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</si>
  <si>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</si>
  <si>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</si>
  <si>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</si>
  <si>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</si>
  <si>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</si>
  <si>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</si>
  <si>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</si>
  <si>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</si>
  <si>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</si>
  <si>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</si>
  <si>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</si>
  <si>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</si>
  <si>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</si>
  <si>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</si>
  <si>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</si>
  <si>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</si>
  <si>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</si>
  <si>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</si>
  <si>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</si>
  <si>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</si>
  <si>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</si>
  <si>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</si>
  <si>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</si>
  <si>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</si>
  <si>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</si>
  <si>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</si>
  <si>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</si>
  <si>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</si>
  <si>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</si>
  <si>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</si>
  <si>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</si>
  <si>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</si>
  <si>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</si>
  <si>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</si>
  <si>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</si>
  <si>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</si>
  <si>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</si>
  <si>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</si>
  <si>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</si>
  <si>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</si>
  <si>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</si>
  <si>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</si>
  <si>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</si>
  <si>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</si>
  <si>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</si>
  <si>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</si>
  <si>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</si>
  <si>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</si>
  <si>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</si>
  <si>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</si>
  <si>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</si>
  <si>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</si>
  <si>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</si>
  <si>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</si>
  <si>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</si>
  <si>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</si>
  <si>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</si>
  <si>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</si>
  <si>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</si>
  <si>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</si>
  <si>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</si>
  <si>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</si>
  <si>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</si>
  <si>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</si>
  <si>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</si>
  <si>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</si>
  <si>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</si>
  <si>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</si>
  <si>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</si>
  <si>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</si>
  <si>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</si>
  <si>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</si>
  <si>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</si>
  <si>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</si>
  <si>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</si>
  <si>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</si>
  <si>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</si>
  <si>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</si>
  <si>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</si>
  <si>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</si>
  <si>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</si>
  <si>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</si>
  <si>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</si>
  <si>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</si>
  <si>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</si>
  <si>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</si>
  <si>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</si>
  <si>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</si>
  <si>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</si>
  <si>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</si>
  <si>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</si>
  <si>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</si>
  <si>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</si>
  <si>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</si>
  <si>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</si>
  <si>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</si>
  <si>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</si>
  <si>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</si>
  <si>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</si>
  <si>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</si>
  <si>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</si>
  <si>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</si>
  <si>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</si>
  <si>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</si>
  <si>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</si>
  <si>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</si>
  <si>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</si>
  <si>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</si>
  <si>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</si>
  <si>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</si>
  <si>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</si>
  <si>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</si>
  <si>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</si>
  <si>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</si>
  <si>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</si>
  <si>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</si>
  <si>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</si>
  <si>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</si>
  <si>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</si>
  <si>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</si>
  <si>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</si>
  <si>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</si>
  <si>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</si>
  <si>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</si>
  <si>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</si>
  <si>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</si>
  <si>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</si>
  <si>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</si>
  <si>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</si>
  <si>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</si>
  <si>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</si>
  <si>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</si>
  <si>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</si>
  <si>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</si>
  <si>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</si>
  <si>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</si>
  <si>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</si>
  <si>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</si>
  <si>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</si>
  <si>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</si>
  <si>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</si>
  <si>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</si>
  <si>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</si>
  <si>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</si>
  <si>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</si>
  <si>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</si>
  <si>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</si>
  <si>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</si>
  <si>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</si>
  <si>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</si>
  <si>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</si>
  <si>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</si>
  <si>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</si>
  <si>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</si>
  <si>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</si>
  <si>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</si>
  <si>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</si>
  <si>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</si>
  <si>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</si>
  <si>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</si>
  <si>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</si>
  <si>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</si>
  <si>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</si>
  <si>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</si>
  <si>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</si>
  <si>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</si>
  <si>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</si>
  <si>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</si>
  <si>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</si>
  <si>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</si>
  <si>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</si>
  <si>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</si>
  <si>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</si>
  <si>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</si>
  <si>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</si>
  <si>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</si>
  <si>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</si>
  <si>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</si>
  <si>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</si>
  <si>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</si>
  <si>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</si>
  <si>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</si>
  <si>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</si>
  <si>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</si>
  <si>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</si>
  <si>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</si>
  <si>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</si>
  <si>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</si>
  <si>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</si>
  <si>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</si>
  <si>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</si>
  <si>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</si>
  <si>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</si>
  <si>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</si>
  <si>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</si>
  <si>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</si>
  <si>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</si>
  <si>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</si>
  <si>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</si>
  <si>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</si>
  <si>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</si>
  <si>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</si>
  <si>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</si>
  <si>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</si>
  <si>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</si>
  <si>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</si>
  <si>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</si>
  <si>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</si>
  <si>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</si>
  <si>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</si>
  <si>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</si>
  <si>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</si>
  <si>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</si>
  <si>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</si>
  <si>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</si>
  <si>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</si>
  <si>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</si>
  <si>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</si>
  <si>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</si>
  <si>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</si>
  <si>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</si>
  <si>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</si>
  <si>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</si>
  <si>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</si>
  <si>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</si>
  <si>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</si>
  <si>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</si>
  <si>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</si>
  <si>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</si>
  <si>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</si>
  <si>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</si>
  <si>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</si>
  <si>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</si>
  <si>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</si>
  <si>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</si>
  <si>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</si>
  <si>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</si>
  <si>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</si>
  <si>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</si>
  <si>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</si>
  <si>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</si>
  <si>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</si>
  <si>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</si>
  <si>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</si>
  <si>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</si>
  <si>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</si>
  <si>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</si>
  <si>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</si>
  <si>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</si>
  <si>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</si>
  <si>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</si>
  <si>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</si>
  <si>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</si>
  <si>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</si>
  <si>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</si>
  <si>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</si>
  <si>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</si>
  <si>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</si>
  <si>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</si>
  <si>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</si>
  <si>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</si>
  <si>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</si>
  <si>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</si>
  <si>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</si>
  <si>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</si>
  <si>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</si>
  <si>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</si>
  <si>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</si>
  <si>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</si>
  <si>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</si>
  <si>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</si>
  <si>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</si>
  <si>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</si>
  <si>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</si>
  <si>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</si>
  <si>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</si>
  <si>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</si>
  <si>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</si>
  <si>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</si>
  <si>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</si>
  <si>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</si>
  <si>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</si>
  <si>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</si>
  <si>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</si>
  <si>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</si>
  <si>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</si>
  <si>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</si>
  <si>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</si>
  <si>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</si>
  <si>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</si>
  <si>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</si>
  <si>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</si>
  <si>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</si>
  <si>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</si>
  <si>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</si>
  <si>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</si>
  <si>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</si>
  <si>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</si>
  <si>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</si>
  <si>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</si>
  <si>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</si>
  <si>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</si>
  <si>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</si>
  <si>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</si>
  <si>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</si>
  <si>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</si>
  <si>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</si>
  <si>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</si>
  <si>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</si>
  <si>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</si>
  <si>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</si>
  <si>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</si>
  <si>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</si>
  <si>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</si>
  <si>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</si>
  <si>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</si>
  <si>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</si>
  <si>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</si>
  <si>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</si>
  <si>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</si>
  <si>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</si>
  <si>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</si>
  <si>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</si>
  <si>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</si>
  <si>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</si>
  <si>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</si>
  <si>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</si>
  <si>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</si>
  <si>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</si>
  <si>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</si>
  <si>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</si>
  <si>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</si>
  <si>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</si>
  <si>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</si>
  <si>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</si>
  <si>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</si>
  <si>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</si>
  <si>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</si>
  <si>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</si>
  <si>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</si>
  <si>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</si>
  <si>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</si>
  <si>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</si>
  <si>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</si>
  <si>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</si>
  <si>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</si>
  <si>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</si>
  <si>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</si>
  <si>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</si>
  <si>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</si>
  <si>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</si>
  <si>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</si>
  <si>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</si>
  <si>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</si>
  <si>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</si>
  <si>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</si>
  <si>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</si>
  <si>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</si>
  <si>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</si>
  <si>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</si>
  <si>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</si>
  <si>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</si>
  <si>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</si>
  <si>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</si>
  <si>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</si>
  <si>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</si>
  <si>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</si>
  <si>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</si>
  <si>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</si>
  <si>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</si>
  <si>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</si>
  <si>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</si>
  <si>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</si>
  <si>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</si>
  <si>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</si>
  <si>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</si>
  <si>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</si>
  <si>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</si>
  <si>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</si>
  <si>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</si>
  <si>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</si>
  <si>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</si>
  <si>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</si>
  <si>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</si>
  <si>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</si>
  <si>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</si>
  <si>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</si>
  <si>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</si>
  <si>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</si>
  <si>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</si>
  <si>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</si>
  <si>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</si>
  <si>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</si>
  <si>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</si>
  <si>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</si>
  <si>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</si>
  <si>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</si>
  <si>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</si>
  <si>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</si>
  <si>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</si>
  <si>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</si>
  <si>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</si>
  <si>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</si>
  <si>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</si>
  <si>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</si>
  <si>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</si>
  <si>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</si>
  <si>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</si>
  <si>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</si>
  <si>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</si>
  <si>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</si>
  <si>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</si>
  <si>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</si>
  <si>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</si>
  <si>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</si>
  <si>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</si>
  <si>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</si>
  <si>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</si>
  <si>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</si>
  <si>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</si>
  <si>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</si>
  <si>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</si>
  <si>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</si>
  <si>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</si>
  <si>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</si>
  <si>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</si>
  <si>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</si>
  <si>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</si>
  <si>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</si>
  <si>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</si>
  <si>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</si>
  <si>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</si>
  <si>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</si>
  <si>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</si>
  <si>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</si>
  <si>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</si>
  <si>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</si>
  <si>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</si>
  <si>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</si>
  <si>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</si>
  <si>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</si>
  <si>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</si>
  <si>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</si>
  <si>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</si>
  <si>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</si>
  <si>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</si>
  <si>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</si>
  <si>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</si>
  <si>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</si>
  <si>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</si>
  <si>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</si>
  <si>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</si>
  <si>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</si>
  <si>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</si>
  <si>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</si>
  <si>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</si>
  <si>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</si>
  <si>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</si>
  <si>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</si>
  <si>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</si>
  <si>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</si>
  <si>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</si>
  <si>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</si>
  <si>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</si>
  <si>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</si>
  <si>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</si>
  <si>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</si>
  <si>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</si>
  <si>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</si>
  <si>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</si>
  <si>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</si>
  <si>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</si>
  <si>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</si>
  <si>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</si>
  <si>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</si>
  <si>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</si>
  <si>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</si>
  <si>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</si>
  <si>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</si>
  <si>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</si>
  <si>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</si>
  <si>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</si>
  <si>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</si>
  <si>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</si>
  <si>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</si>
  <si>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</si>
  <si>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</si>
  <si>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</si>
  <si>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</si>
  <si>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</si>
  <si>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</si>
  <si>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</si>
  <si>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</si>
  <si>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</si>
  <si>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</si>
  <si>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</si>
  <si>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</si>
  <si>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</si>
  <si>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</si>
  <si>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</si>
  <si>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</si>
  <si>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</si>
  <si>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</si>
  <si>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</si>
  <si>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</si>
  <si>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</si>
  <si>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</si>
  <si>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</si>
  <si>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</si>
  <si>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</si>
  <si>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</si>
  <si>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</si>
  <si>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</si>
  <si>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</si>
  <si>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</si>
  <si>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</si>
  <si>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</si>
  <si>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</si>
  <si>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</si>
  <si>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</si>
  <si>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</si>
  <si>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</si>
  <si>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</si>
  <si>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</si>
  <si>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</si>
  <si>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</si>
  <si>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</si>
  <si>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</si>
  <si>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</si>
  <si>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</si>
  <si>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</si>
  <si>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</si>
  <si>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</si>
  <si>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</si>
  <si>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</si>
  <si>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</si>
  <si>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</si>
  <si>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</si>
  <si>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</si>
  <si>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</si>
  <si>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</si>
  <si>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</si>
  <si>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</si>
  <si>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</si>
  <si>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</si>
  <si>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</si>
  <si>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</si>
  <si>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</si>
  <si>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</si>
  <si>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</si>
  <si>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</si>
  <si>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</si>
  <si>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</si>
  <si>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</si>
  <si>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</si>
  <si>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</si>
  <si>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</si>
  <si>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</si>
  <si>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</si>
  <si>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</si>
  <si>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</si>
  <si>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</si>
  <si>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</si>
  <si>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</si>
  <si>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</si>
  <si>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</si>
  <si>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</si>
  <si>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</si>
  <si>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</si>
  <si>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</si>
  <si>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</si>
  <si>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</si>
  <si>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</si>
  <si>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</si>
  <si>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</si>
  <si>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</si>
  <si>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</si>
  <si>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</si>
  <si>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</si>
  <si>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</si>
  <si>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</si>
  <si>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</si>
  <si>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</si>
  <si>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</si>
  <si>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</si>
  <si>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</si>
  <si>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</si>
  <si>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</si>
  <si>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</si>
  <si>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</si>
  <si>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</si>
  <si>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</si>
  <si>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</si>
  <si>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</si>
  <si>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</si>
  <si>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</si>
  <si>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</si>
  <si>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</si>
  <si>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</si>
  <si>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</si>
  <si>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</si>
  <si>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</si>
  <si>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</si>
  <si>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</si>
  <si>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</si>
  <si>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</si>
  <si>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</si>
  <si>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</si>
  <si>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</si>
  <si>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</si>
  <si>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</si>
  <si>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</si>
  <si>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</si>
  <si>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</si>
  <si>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</si>
  <si>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</si>
  <si>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</si>
  <si>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</si>
  <si>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</si>
  <si>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</si>
  <si>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</si>
  <si>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</si>
  <si>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</si>
  <si>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</si>
  <si>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</si>
  <si>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</si>
  <si>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</si>
  <si>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</si>
  <si>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</si>
  <si>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</si>
  <si>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</si>
  <si>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</si>
  <si>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</si>
  <si>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</si>
  <si>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</si>
  <si>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</si>
  <si>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</si>
  <si>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</si>
  <si>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</si>
  <si>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</si>
  <si>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</si>
  <si>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</si>
  <si>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</si>
  <si>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</si>
  <si>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</si>
  <si>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</si>
  <si>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</si>
  <si>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</si>
  <si>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</si>
  <si>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</si>
  <si>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</si>
  <si>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</si>
  <si>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</si>
  <si>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</si>
  <si>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</si>
  <si>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</si>
  <si>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</si>
  <si>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</si>
  <si>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</si>
  <si>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</si>
  <si>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</si>
  <si>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</si>
  <si>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</si>
  <si>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</si>
  <si>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</si>
  <si>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</si>
  <si>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</si>
  <si>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</si>
  <si>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</si>
  <si>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</si>
  <si>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</si>
  <si>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</si>
  <si>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</si>
  <si>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</si>
  <si>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</si>
  <si>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</si>
  <si>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</si>
  <si>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</si>
  <si>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</si>
  <si>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</si>
  <si>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</si>
  <si>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</si>
  <si>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</si>
  <si>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</si>
  <si>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</si>
  <si>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</si>
  <si>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</si>
  <si>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</si>
  <si>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</si>
  <si>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</si>
  <si>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</si>
  <si>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</si>
  <si>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</si>
  <si>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</si>
  <si>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</si>
  <si>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</si>
  <si>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</si>
  <si>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</si>
  <si>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</si>
  <si>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</si>
  <si>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</si>
  <si>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</si>
  <si>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</si>
  <si>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</si>
  <si>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</si>
  <si>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</si>
  <si>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</si>
  <si>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</si>
  <si>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</si>
  <si>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</si>
  <si>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</si>
  <si>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</si>
  <si>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</si>
  <si>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</si>
  <si>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</si>
  <si>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</si>
  <si>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</si>
  <si>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</si>
  <si>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</si>
  <si>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</si>
  <si>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</si>
  <si>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</si>
  <si>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</si>
  <si>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</si>
  <si>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</si>
  <si>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</si>
  <si>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</si>
  <si>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</si>
  <si>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</si>
  <si>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</si>
  <si>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</si>
  <si>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</si>
  <si>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</si>
  <si>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</si>
  <si>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</si>
  <si>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</si>
  <si>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</si>
  <si>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</si>
  <si>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</si>
  <si>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</si>
  <si>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</si>
  <si>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</si>
  <si>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</si>
  <si>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</si>
  <si>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</si>
  <si>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</si>
  <si>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</si>
  <si>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</si>
  <si>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</si>
  <si>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</si>
  <si>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</si>
  <si>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</si>
  <si>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</si>
  <si>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</si>
  <si>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</si>
  <si>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</si>
  <si>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</si>
  <si>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</si>
  <si>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</si>
  <si>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</si>
  <si>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</si>
  <si>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</si>
  <si>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</si>
  <si>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</si>
  <si>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</si>
  <si>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</si>
  <si>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</si>
  <si>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</si>
  <si>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</si>
  <si>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</si>
  <si>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</si>
  <si>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</si>
  <si>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</si>
  <si>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</si>
  <si>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</si>
  <si>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</si>
  <si>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</si>
  <si>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</si>
  <si>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</si>
  <si>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</si>
  <si>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</si>
  <si>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</si>
  <si>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</si>
  <si>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</si>
  <si>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</si>
  <si>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</si>
  <si>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</si>
  <si>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</si>
  <si>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</si>
  <si>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</si>
  <si>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</si>
  <si>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</si>
  <si>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</si>
  <si>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</si>
  <si>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</si>
  <si>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</si>
  <si>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</si>
  <si>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</si>
  <si>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</si>
  <si>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</si>
  <si>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</si>
  <si>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</si>
  <si>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</si>
  <si>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</si>
  <si>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</si>
  <si>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</si>
  <si>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</si>
  <si>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</si>
  <si>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</si>
  <si>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</si>
  <si>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</si>
  <si>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</si>
  <si>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</si>
  <si>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</si>
  <si>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</si>
  <si>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</si>
  <si>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</si>
  <si>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</si>
  <si>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</si>
  <si>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</si>
  <si>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</si>
  <si>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</si>
  <si>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</si>
  <si>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</si>
  <si>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</si>
  <si>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</si>
  <si>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</si>
  <si>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</si>
  <si>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</si>
  <si>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</si>
  <si>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</si>
  <si>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</si>
  <si>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</si>
  <si>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</si>
  <si>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</si>
  <si>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</si>
  <si>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</si>
  <si>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</si>
  <si>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</si>
  <si>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</si>
  <si>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</si>
  <si>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</si>
  <si>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</si>
  <si>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</si>
  <si>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</si>
  <si>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</si>
  <si>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</si>
  <si>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</si>
  <si>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</si>
  <si>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</si>
  <si>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</si>
  <si>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</si>
  <si>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</si>
  <si>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</si>
  <si>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</si>
  <si>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</si>
  <si>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</si>
  <si>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</si>
  <si>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</si>
  <si>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</si>
  <si>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</si>
  <si>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</si>
  <si>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</si>
  <si>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</si>
  <si>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</si>
  <si>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</si>
  <si>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</si>
  <si>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</si>
  <si>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</si>
  <si>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</si>
  <si>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</si>
  <si>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</si>
  <si>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</si>
  <si>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</si>
  <si>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</si>
  <si>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</si>
  <si>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</si>
  <si>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</si>
  <si>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</si>
  <si>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</si>
  <si>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</si>
  <si>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</si>
  <si>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</si>
  <si>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</si>
  <si>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</si>
  <si>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</si>
  <si>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</si>
  <si>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</si>
  <si>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</si>
  <si>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</si>
  <si>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</si>
  <si>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</si>
  <si>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</si>
  <si>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</si>
  <si>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</si>
  <si>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</si>
  <si>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</si>
  <si>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</si>
  <si>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</si>
  <si>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</si>
  <si>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</si>
  <si>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</si>
  <si>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</si>
  <si>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</si>
  <si>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</si>
  <si>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</si>
  <si>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</si>
  <si>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</si>
  <si>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</si>
  <si>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</si>
  <si>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</si>
  <si>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</si>
  <si>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</si>
  <si>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</si>
  <si>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</si>
  <si>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</si>
  <si>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</si>
  <si>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</si>
  <si>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</si>
  <si>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</si>
  <si>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</si>
  <si>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</si>
  <si>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</si>
  <si>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</si>
  <si>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</si>
  <si>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</si>
  <si>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</si>
  <si>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</si>
  <si>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</si>
  <si>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</si>
  <si>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</si>
  <si>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</si>
  <si>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</si>
  <si>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</si>
  <si>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</si>
  <si>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</si>
  <si>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</si>
  <si>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</si>
  <si>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</si>
  <si>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</si>
  <si>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</si>
  <si>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</si>
  <si>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</si>
  <si>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</si>
  <si>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</si>
  <si>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</si>
  <si>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</si>
  <si>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</si>
  <si>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</si>
  <si>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</si>
  <si>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</si>
  <si>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</si>
  <si>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</si>
  <si>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</si>
  <si>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</si>
  <si>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</si>
  <si>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</si>
  <si>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</si>
  <si>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</si>
  <si>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</si>
  <si>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</si>
  <si>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</si>
  <si>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</si>
  <si>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</si>
  <si>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</si>
  <si>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</si>
  <si>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</si>
  <si>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</si>
  <si>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</si>
  <si>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</si>
  <si>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</si>
  <si>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</si>
  <si>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</si>
  <si>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</si>
  <si>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</si>
  <si>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</si>
  <si>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</si>
  <si>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</si>
  <si>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</si>
  <si>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</si>
  <si>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</si>
  <si>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</si>
  <si>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</si>
  <si>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</si>
  <si>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</si>
  <si>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</si>
  <si>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</si>
  <si>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</si>
  <si>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</si>
  <si>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</si>
  <si>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</si>
  <si>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</si>
  <si>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</si>
  <si>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</si>
  <si>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</si>
  <si>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</si>
  <si>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</si>
  <si>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</si>
  <si>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</si>
  <si>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</si>
  <si>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</si>
  <si>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</si>
  <si>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</si>
  <si>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</si>
  <si>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</si>
  <si>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</si>
  <si>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</si>
  <si>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</si>
  <si>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</si>
  <si>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</si>
  <si>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</si>
  <si>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</si>
  <si>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</si>
  <si>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</si>
  <si>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</si>
  <si>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</si>
  <si>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</si>
  <si>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</si>
  <si>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</si>
  <si>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</si>
  <si>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</si>
  <si>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</si>
  <si>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</si>
  <si>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</si>
  <si>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</si>
  <si>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</si>
  <si>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</si>
  <si>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</si>
  <si>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</si>
  <si>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</si>
  <si>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</si>
  <si>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</si>
  <si>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</si>
  <si>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</si>
  <si>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</si>
  <si>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</si>
  <si>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</si>
  <si>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</si>
  <si>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</si>
  <si>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</si>
  <si>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</si>
  <si>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</si>
  <si>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</si>
  <si>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</si>
  <si>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</si>
  <si>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</si>
  <si>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</si>
  <si>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</si>
  <si>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</si>
  <si>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</si>
  <si>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</si>
  <si>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</si>
  <si>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</si>
  <si>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</si>
  <si>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</si>
  <si>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</si>
  <si>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</si>
  <si>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</si>
  <si>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</si>
  <si>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</si>
  <si>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</si>
  <si>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</si>
  <si>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</si>
  <si>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</si>
  <si>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</si>
  <si>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</si>
  <si>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</si>
  <si>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</si>
  <si>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</si>
  <si>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</si>
  <si>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</si>
  <si>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</si>
  <si>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</si>
  <si>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</si>
  <si>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</si>
  <si>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</si>
  <si>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</si>
  <si>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</si>
  <si>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</si>
  <si>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</si>
  <si>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</si>
  <si>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</si>
  <si>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</si>
  <si>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</si>
  <si>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</si>
  <si>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</si>
  <si>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</si>
  <si>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</si>
  <si>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</si>
  <si>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</si>
  <si>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</si>
  <si>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</si>
  <si>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</si>
  <si>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</si>
  <si>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</si>
  <si>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</si>
  <si>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</si>
  <si>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</si>
  <si>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</si>
  <si>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</si>
  <si>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</si>
  <si>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</si>
  <si>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</si>
  <si>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</si>
  <si>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</si>
  <si>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</si>
  <si>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</si>
  <si>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</si>
  <si>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</si>
  <si>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</si>
  <si>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</si>
  <si>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</si>
  <si>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</si>
  <si>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</si>
  <si>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</si>
  <si>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</si>
  <si>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</si>
  <si>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</si>
  <si>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</si>
  <si>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</si>
  <si>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</si>
  <si>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</si>
  <si>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</si>
  <si>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</si>
  <si>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</si>
  <si>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</si>
  <si>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</si>
  <si>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</si>
  <si>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</si>
  <si>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</si>
  <si>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</si>
  <si>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</si>
  <si>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</si>
  <si>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</si>
  <si>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</si>
  <si>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</si>
  <si>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</si>
  <si>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</si>
  <si>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</si>
  <si>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</si>
  <si>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</si>
  <si>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</si>
  <si>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</si>
  <si>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</si>
  <si>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</si>
  <si>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</si>
  <si>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</si>
  <si>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</si>
  <si>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</si>
  <si>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</si>
  <si>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</si>
  <si>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</si>
  <si>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</si>
  <si>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</si>
  <si>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</si>
  <si>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</si>
  <si>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</si>
  <si>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</si>
  <si>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</si>
  <si>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</si>
  <si>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</si>
  <si>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</si>
  <si>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</si>
  <si>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</si>
  <si>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</si>
  <si>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</si>
  <si>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</si>
  <si>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</si>
  <si>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</si>
  <si>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</si>
  <si>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</si>
  <si>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</si>
  <si>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</si>
  <si>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</si>
  <si>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</si>
  <si>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</si>
  <si>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</si>
  <si>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</si>
  <si>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</si>
  <si>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</si>
  <si>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</si>
  <si>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</si>
  <si>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</si>
  <si>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</si>
  <si>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</si>
  <si>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</si>
  <si>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</si>
  <si>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</si>
  <si>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</si>
  <si>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</si>
  <si>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</si>
  <si>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</si>
  <si>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</si>
  <si>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</si>
  <si>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</si>
  <si>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</si>
  <si>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</si>
  <si>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</si>
  <si>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</si>
  <si>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</si>
  <si>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</si>
  <si>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</si>
  <si>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</si>
  <si>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</si>
  <si>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</si>
  <si>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</si>
  <si>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</si>
  <si>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</si>
  <si>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</si>
  <si>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</si>
  <si>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</si>
  <si>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</si>
  <si>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</si>
  <si>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</si>
  <si>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</si>
  <si>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</si>
  <si>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</si>
  <si>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</si>
  <si>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</si>
  <si>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</si>
  <si>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</si>
  <si>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</si>
  <si>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</si>
  <si>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</si>
  <si>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</si>
  <si>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</si>
  <si>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</si>
  <si>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</si>
  <si>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</si>
  <si>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</si>
  <si>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</si>
  <si>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</si>
  <si>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</si>
  <si>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</si>
  <si>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</si>
  <si>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</si>
  <si>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</si>
  <si>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</si>
  <si>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</si>
  <si>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</si>
  <si>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</si>
  <si>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</si>
  <si>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</si>
  <si>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</si>
  <si>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</si>
  <si>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</si>
  <si>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</si>
  <si>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</si>
  <si>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</si>
  <si>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</si>
  <si>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</si>
  <si>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</si>
  <si>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</si>
  <si>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</si>
  <si>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</si>
  <si>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</si>
  <si>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</si>
  <si>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</si>
  <si>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</si>
  <si>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</si>
  <si>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</si>
  <si>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</si>
  <si>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</si>
  <si>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</si>
  <si>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</si>
  <si>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</si>
  <si>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</si>
  <si>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</si>
  <si>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</si>
  <si>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</si>
  <si>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</si>
  <si>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</si>
  <si>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</si>
  <si>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</si>
  <si>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</si>
  <si>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</si>
  <si>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</si>
  <si>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</si>
  <si>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</si>
  <si>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</si>
  <si>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</si>
  <si>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</si>
  <si>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</si>
  <si>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</si>
  <si>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</si>
  <si>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</si>
  <si>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</si>
  <si>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</si>
  <si>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</si>
  <si>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</si>
  <si>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</si>
  <si>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</si>
  <si>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</si>
  <si>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</si>
  <si>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</si>
  <si>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</si>
  <si>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</si>
  <si>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</si>
  <si>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</si>
  <si>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</si>
  <si>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</si>
  <si>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</si>
  <si>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</si>
  <si>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</si>
  <si>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</si>
  <si>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</si>
  <si>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</si>
  <si>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</si>
  <si>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</si>
  <si>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</si>
  <si>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</si>
  <si>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</si>
  <si>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</si>
  <si>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</si>
  <si>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</si>
  <si>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</si>
  <si>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</si>
  <si>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</si>
  <si>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</si>
  <si>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</si>
  <si>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</si>
  <si>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</si>
  <si>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</si>
  <si>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</si>
  <si>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</si>
  <si>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</si>
  <si>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</si>
  <si>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</si>
  <si>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</si>
  <si>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</si>
  <si>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</si>
  <si>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</si>
  <si>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</si>
  <si>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</si>
  <si>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</si>
  <si>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</si>
  <si>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</si>
  <si>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</si>
  <si>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</si>
  <si>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</si>
  <si>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</si>
  <si>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</si>
  <si>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</si>
  <si>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</si>
  <si>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</si>
  <si>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</si>
  <si>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</si>
  <si>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</si>
  <si>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</si>
  <si>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</si>
  <si>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</si>
  <si>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</si>
  <si>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</si>
  <si>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</si>
  <si>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</si>
  <si>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</si>
  <si>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</si>
  <si>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</si>
  <si>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</si>
  <si>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</si>
  <si>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</si>
  <si>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</si>
  <si>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</si>
  <si>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</si>
  <si>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</si>
  <si>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</si>
  <si>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</si>
  <si>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</si>
  <si>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</si>
  <si>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</si>
  <si>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</si>
  <si>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</si>
  <si>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</si>
  <si>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</si>
  <si>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</si>
  <si>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</si>
  <si>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</si>
  <si>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</si>
  <si>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</si>
  <si>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</si>
  <si>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</si>
  <si>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</si>
  <si>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</si>
  <si>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</si>
  <si>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</si>
  <si>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</si>
  <si>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</si>
  <si>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</si>
  <si>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</si>
  <si>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</si>
  <si>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</si>
  <si>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</si>
  <si>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</si>
  <si>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</si>
  <si>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</si>
  <si>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</si>
  <si>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</si>
  <si>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</si>
  <si>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</si>
  <si>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</si>
  <si>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</si>
  <si>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</si>
  <si>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</si>
  <si>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</si>
  <si>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</si>
  <si>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</si>
  <si>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</si>
  <si>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</si>
  <si>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</si>
  <si>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</si>
  <si>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</si>
  <si>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</si>
  <si>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</si>
  <si>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</si>
  <si>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</si>
  <si>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</si>
  <si>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</si>
  <si>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</si>
  <si>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</si>
  <si>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</si>
  <si>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</si>
  <si>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</si>
  <si>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</si>
  <si>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</si>
  <si>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</si>
  <si>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</si>
  <si>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</si>
  <si>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</si>
  <si>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</si>
  <si>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</si>
  <si>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</si>
  <si>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</si>
  <si>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</si>
  <si>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</si>
  <si>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</si>
  <si>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</si>
  <si>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</si>
  <si>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</si>
  <si>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</si>
  <si>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</si>
  <si>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</si>
  <si>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</si>
  <si>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</si>
  <si>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</si>
  <si>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</si>
  <si>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</si>
  <si>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</si>
  <si>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</si>
  <si>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</si>
  <si>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</si>
  <si>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</si>
  <si>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</si>
  <si>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</si>
  <si>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</si>
  <si>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</si>
  <si>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</si>
  <si>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</si>
  <si>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</si>
  <si>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</si>
  <si>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</si>
  <si>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</si>
  <si>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</si>
  <si>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</si>
  <si>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</si>
  <si>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</si>
  <si>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</si>
  <si>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</si>
  <si>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</si>
  <si>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</si>
  <si>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</si>
  <si>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</si>
  <si>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</si>
  <si>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</si>
  <si>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</si>
  <si>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</si>
  <si>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</si>
  <si>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</si>
  <si>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</si>
  <si>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</si>
  <si>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</si>
  <si>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</si>
  <si>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</si>
  <si>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</si>
  <si>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</si>
  <si>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</si>
  <si>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</si>
  <si>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</si>
  <si>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</si>
  <si>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</si>
  <si>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</si>
  <si>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</si>
  <si>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</si>
  <si>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</si>
  <si>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</si>
  <si>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</si>
  <si>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</si>
  <si>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</si>
  <si>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</si>
  <si>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</si>
  <si>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</si>
  <si>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</si>
  <si>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</si>
  <si>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</si>
  <si>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</si>
  <si>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</si>
  <si>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</si>
  <si>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</si>
  <si>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</si>
  <si>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</si>
  <si>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</si>
  <si>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</si>
  <si>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</si>
  <si>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</si>
  <si>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</si>
  <si>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</si>
  <si>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</si>
  <si>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</si>
  <si>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</si>
  <si>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</si>
  <si>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</si>
  <si>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</si>
  <si>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</si>
  <si>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</si>
  <si>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</si>
  <si>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</si>
  <si>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</si>
  <si>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</si>
  <si>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</si>
  <si>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</si>
  <si>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</si>
  <si>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</si>
  <si>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</si>
  <si>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</si>
  <si>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</si>
  <si>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</si>
  <si>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</si>
  <si>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</si>
  <si>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</si>
  <si>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</si>
  <si>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</si>
  <si>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</si>
  <si>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</si>
  <si>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</si>
  <si>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</si>
  <si>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</si>
  <si>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</si>
  <si>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</si>
  <si>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</si>
  <si>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</si>
  <si>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</si>
  <si>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</si>
  <si>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</si>
  <si>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</si>
  <si>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</si>
  <si>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</si>
  <si>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</si>
  <si>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</si>
  <si>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</si>
  <si>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</si>
  <si>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</si>
  <si>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</si>
  <si>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</si>
  <si>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</si>
  <si>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</si>
  <si>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</si>
  <si>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</si>
  <si>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</si>
  <si>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</si>
  <si>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</si>
  <si>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</si>
  <si>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</si>
  <si>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</si>
  <si>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</si>
  <si>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</si>
  <si>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</si>
  <si>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</si>
  <si>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</si>
  <si>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</si>
  <si>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</si>
  <si>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</si>
  <si>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</si>
  <si>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</si>
  <si>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</si>
  <si>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</si>
  <si>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</si>
  <si>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</si>
  <si>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</si>
  <si>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</si>
  <si>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</si>
  <si>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</si>
  <si>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</si>
  <si>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</si>
  <si>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</si>
  <si>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</si>
  <si>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</si>
  <si>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</si>
  <si>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</si>
  <si>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</si>
  <si>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</si>
  <si>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</si>
  <si>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</si>
  <si>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</si>
  <si>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</si>
  <si>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</si>
  <si>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</si>
  <si>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</si>
  <si>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</si>
  <si>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</si>
  <si>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</si>
  <si>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</si>
  <si>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</si>
  <si>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</si>
  <si>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</si>
  <si>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</si>
  <si>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</si>
  <si>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</si>
  <si>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</si>
  <si>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</si>
  <si>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</si>
  <si>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</si>
  <si>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</si>
  <si>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</si>
  <si>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</si>
  <si>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</si>
  <si>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</si>
  <si>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</si>
  <si>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</si>
  <si>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</si>
  <si>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</si>
  <si>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</si>
  <si>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</si>
  <si>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</si>
  <si>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</si>
  <si>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</si>
  <si>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</si>
  <si>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</si>
  <si>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</si>
  <si>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</si>
  <si>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</si>
  <si>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</si>
  <si>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</si>
  <si>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</si>
  <si>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</si>
  <si>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</si>
  <si>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</si>
  <si>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</si>
  <si>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</si>
  <si>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</si>
  <si>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</si>
  <si>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</si>
  <si>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</si>
  <si>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</si>
  <si>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</si>
  <si>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</si>
  <si>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</si>
  <si>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</si>
  <si>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</si>
  <si>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</si>
  <si>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</si>
  <si>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</si>
  <si>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</si>
  <si>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</si>
  <si>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</si>
  <si>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</si>
  <si>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</si>
  <si>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</si>
  <si>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</si>
  <si>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</si>
  <si>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</si>
  <si>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</si>
  <si>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</si>
  <si>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</si>
  <si>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</si>
  <si>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</si>
  <si>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</si>
  <si>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</si>
  <si>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</si>
  <si>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</si>
  <si>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</si>
  <si>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</si>
  <si>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</si>
  <si>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</si>
  <si>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</si>
  <si>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</si>
  <si>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</si>
  <si>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</si>
  <si>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</si>
  <si>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</si>
  <si>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</si>
  <si>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</si>
  <si>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</si>
  <si>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</si>
  <si>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</si>
  <si>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</si>
  <si>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</si>
  <si>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</si>
  <si>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</si>
  <si>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</si>
  <si>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</si>
  <si>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</si>
  <si>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</si>
  <si>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</si>
  <si>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</si>
  <si>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</si>
  <si>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</si>
  <si>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</si>
  <si>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</si>
  <si>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</si>
  <si>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</si>
  <si>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</si>
  <si>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</si>
  <si>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</si>
  <si>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</si>
  <si>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</si>
  <si>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</si>
  <si>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</si>
  <si>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</si>
  <si>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</si>
  <si>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</si>
  <si>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</si>
  <si>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</si>
  <si>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</si>
  <si>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</si>
  <si>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</si>
  <si>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</si>
  <si>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</si>
  <si>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</si>
  <si>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</si>
  <si>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</si>
  <si>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</si>
  <si>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</si>
  <si>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</si>
  <si>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</si>
  <si>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</si>
  <si>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</si>
  <si>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</si>
  <si>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</si>
  <si>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</si>
  <si>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</si>
  <si>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</si>
  <si>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</si>
  <si>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</si>
  <si>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</si>
  <si>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</si>
  <si>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</si>
  <si>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</si>
  <si>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</si>
  <si>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</si>
  <si>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</si>
  <si>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</si>
  <si>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</si>
  <si>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</si>
  <si>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</si>
  <si>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</si>
  <si>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</si>
  <si>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</si>
  <si>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</si>
  <si>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</si>
  <si>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</si>
  <si>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</si>
  <si>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</si>
  <si>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</si>
  <si>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</si>
  <si>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</si>
  <si>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</si>
  <si>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</si>
  <si>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</si>
  <si>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</si>
  <si>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</si>
  <si>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</si>
  <si>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</si>
  <si>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</si>
  <si>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</si>
  <si>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</si>
  <si>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</si>
  <si>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</si>
  <si>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</si>
  <si>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</si>
  <si>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</si>
  <si>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</si>
  <si>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</si>
  <si>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</si>
  <si>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</si>
  <si>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</si>
  <si>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</si>
  <si>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</si>
  <si>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</si>
  <si>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</si>
  <si>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</si>
  <si>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</si>
  <si>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</si>
  <si>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</si>
  <si>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</si>
  <si>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</si>
  <si>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</si>
  <si>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</si>
  <si>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</si>
  <si>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</si>
  <si>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</si>
  <si>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</si>
  <si>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</si>
  <si>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</si>
  <si>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</si>
  <si>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</si>
  <si>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</si>
  <si>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</si>
  <si>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</si>
  <si>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</si>
  <si>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</si>
  <si>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</si>
  <si>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</si>
  <si>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</si>
  <si>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</si>
  <si>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</si>
  <si>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</si>
  <si>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</si>
  <si>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</si>
  <si>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</si>
  <si>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</si>
  <si>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</si>
  <si>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</si>
  <si>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</si>
  <si>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</si>
  <si>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</si>
  <si>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</si>
  <si>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</si>
  <si>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</si>
  <si>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</si>
  <si>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</si>
  <si>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</si>
  <si>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</si>
  <si>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</si>
  <si>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</si>
  <si>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</si>
  <si>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</si>
  <si>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</si>
  <si>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</si>
  <si>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</si>
  <si>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</si>
  <si>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</si>
  <si>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</si>
  <si>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</si>
  <si>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</si>
  <si>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</si>
  <si>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</si>
  <si>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</si>
  <si>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</si>
  <si>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</si>
  <si>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</si>
  <si>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</si>
  <si>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</si>
  <si>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</si>
  <si>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</si>
  <si>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</si>
  <si>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</si>
  <si>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</si>
  <si>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</si>
  <si>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</si>
  <si>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</si>
  <si>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</si>
  <si>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</si>
  <si>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</si>
  <si>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</si>
  <si>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</si>
  <si>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</si>
  <si>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</si>
  <si>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</si>
  <si>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</si>
  <si>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</si>
  <si>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</si>
  <si>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</si>
  <si>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</si>
  <si>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</si>
  <si>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</si>
  <si>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</si>
  <si>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</si>
  <si>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</si>
  <si>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</si>
  <si>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</si>
  <si>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</si>
  <si>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</si>
  <si>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</si>
  <si>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</si>
  <si>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</si>
  <si>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</si>
  <si>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</si>
  <si>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</si>
  <si>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</si>
  <si>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</si>
  <si>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</si>
  <si>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</si>
  <si>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</si>
  <si>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</si>
  <si>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</si>
  <si>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</si>
  <si>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</si>
  <si>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</si>
  <si>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</si>
  <si>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</si>
  <si>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</si>
  <si>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</si>
  <si>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</si>
  <si>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</si>
  <si>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</si>
  <si>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</si>
  <si>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</si>
  <si>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</si>
  <si>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</si>
  <si>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</si>
  <si>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</si>
  <si>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</si>
  <si>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</si>
  <si>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</si>
  <si>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</si>
  <si>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</si>
  <si>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</si>
  <si>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</si>
  <si>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</si>
  <si>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</si>
  <si>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</si>
  <si>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</si>
  <si>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</si>
  <si>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</si>
  <si>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</si>
  <si>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</si>
  <si>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</si>
  <si>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</si>
  <si>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</si>
  <si>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</si>
  <si>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</si>
  <si>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</si>
  <si>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</si>
  <si>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</si>
  <si>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</si>
  <si>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</si>
  <si>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</si>
  <si>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</si>
  <si>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</si>
  <si>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</si>
  <si>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</si>
  <si>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</si>
  <si>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</si>
  <si>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</si>
  <si>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</si>
  <si>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</si>
  <si>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</si>
  <si>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</si>
  <si>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</si>
  <si>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</si>
  <si>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</si>
  <si>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</si>
  <si>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</si>
  <si>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</si>
  <si>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</si>
  <si>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</si>
  <si>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</si>
  <si>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</si>
  <si>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</si>
  <si>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</si>
  <si>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</si>
  <si>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</si>
  <si>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</si>
  <si>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</si>
  <si>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</si>
  <si>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</si>
  <si>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</si>
  <si>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</si>
  <si>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</si>
  <si>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</si>
  <si>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</si>
  <si>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</si>
  <si>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</si>
  <si>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</si>
  <si>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</si>
  <si>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</si>
  <si>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</si>
  <si>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</si>
  <si>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</si>
  <si>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</si>
  <si>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</si>
  <si>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</si>
  <si>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</si>
  <si>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</si>
  <si>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</si>
  <si>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</si>
  <si>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</si>
  <si>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</si>
  <si>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</si>
  <si>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</si>
  <si>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</si>
  <si>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</si>
  <si>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</si>
  <si>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</si>
  <si>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</si>
  <si>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</si>
  <si>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</si>
  <si>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</si>
  <si>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</si>
  <si>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</si>
  <si>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</si>
  <si>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</si>
  <si>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</si>
  <si>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</si>
  <si>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</si>
  <si>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</si>
  <si>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</si>
  <si>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</si>
  <si>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</si>
  <si>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</si>
  <si>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</si>
  <si>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</si>
  <si>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</si>
  <si>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</si>
  <si>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</si>
  <si>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</si>
  <si>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</si>
  <si>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</si>
  <si>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</si>
  <si>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</si>
  <si>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</si>
  <si>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</si>
  <si>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</si>
  <si>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</si>
  <si>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</si>
  <si>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</si>
  <si>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</si>
  <si>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</si>
  <si>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</si>
  <si>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</si>
  <si>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</si>
  <si>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</si>
  <si>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</si>
  <si>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</si>
  <si>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</si>
  <si>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</si>
  <si>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</si>
  <si>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</si>
  <si>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</si>
  <si>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</si>
  <si>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</si>
  <si>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</si>
  <si>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</si>
  <si>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</si>
  <si>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</si>
  <si>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</si>
  <si>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</si>
  <si>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</si>
  <si>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</si>
  <si>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</si>
  <si>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</si>
  <si>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</si>
  <si>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</si>
  <si>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</si>
  <si>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</si>
  <si>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</si>
  <si>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</si>
  <si>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</si>
  <si>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</si>
  <si>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</si>
  <si>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</si>
  <si>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</si>
  <si>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</si>
  <si>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</si>
  <si>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</si>
  <si>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</si>
  <si>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</si>
  <si>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</si>
  <si>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</si>
  <si>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</si>
  <si>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</si>
  <si>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</si>
  <si>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</si>
  <si>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</si>
  <si>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</si>
  <si>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</si>
  <si>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</si>
  <si>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</si>
  <si>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</si>
  <si>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</si>
  <si>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</si>
  <si>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</si>
  <si>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</si>
  <si>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</si>
  <si>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</si>
  <si>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</si>
  <si>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</si>
  <si>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</si>
  <si>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</si>
  <si>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</si>
  <si>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</si>
  <si>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</si>
  <si>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</si>
  <si>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</si>
  <si>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</si>
  <si>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</si>
  <si>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</si>
  <si>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</si>
  <si>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</si>
  <si>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</si>
  <si>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</si>
  <si>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</si>
  <si>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</si>
  <si>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</si>
  <si>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</si>
  <si>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</si>
  <si>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</si>
  <si>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</si>
  <si>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</si>
  <si>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</si>
  <si>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</si>
  <si>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</si>
  <si>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</si>
  <si>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</si>
  <si>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</si>
  <si>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</si>
  <si>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</si>
  <si>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</si>
  <si>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</si>
  <si>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</si>
  <si>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</si>
  <si>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</si>
  <si>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</si>
  <si>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</si>
  <si>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</si>
  <si>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</si>
  <si>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</si>
  <si>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</si>
  <si>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</si>
  <si>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</si>
  <si>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</si>
  <si>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</si>
  <si>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</si>
  <si>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</si>
  <si>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</si>
  <si>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</si>
  <si>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</si>
  <si>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</si>
  <si>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</si>
  <si>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</si>
  <si>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</si>
  <si>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</si>
  <si>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</si>
  <si>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</si>
  <si>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</si>
  <si>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</si>
  <si>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</si>
  <si>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</si>
  <si>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</si>
  <si>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</si>
  <si>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</si>
  <si>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</si>
  <si>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</si>
  <si>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</si>
  <si>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</si>
  <si>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</si>
  <si>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</si>
  <si>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</si>
  <si>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</si>
  <si>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</si>
  <si>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</si>
  <si>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</si>
  <si>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</si>
  <si>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</si>
  <si>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</si>
  <si>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</si>
  <si>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</si>
  <si>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</si>
  <si>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</si>
  <si>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</si>
  <si>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</si>
  <si>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</si>
  <si>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</si>
  <si>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</si>
  <si>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</si>
  <si>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</si>
  <si>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</si>
  <si>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</si>
  <si>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</si>
  <si>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</si>
  <si>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</si>
  <si>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</si>
  <si>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</si>
  <si>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</si>
  <si>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</si>
  <si>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</si>
  <si>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</si>
  <si>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</si>
  <si>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</si>
  <si>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</si>
  <si>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</si>
  <si>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</si>
  <si>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</si>
  <si>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</si>
  <si>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</si>
  <si>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</si>
  <si>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</si>
  <si>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</si>
  <si>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</si>
  <si>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</si>
  <si>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</si>
  <si>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</si>
  <si>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</si>
  <si>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</si>
  <si>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</si>
  <si>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</si>
  <si>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</si>
  <si>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</si>
  <si>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</si>
  <si>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</si>
  <si>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</si>
  <si>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</si>
  <si>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</si>
  <si>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</si>
  <si>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</si>
  <si>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</si>
  <si>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</si>
  <si>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</si>
  <si>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</si>
  <si>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</si>
  <si>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</si>
  <si>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</si>
  <si>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</si>
  <si>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</si>
  <si>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</si>
  <si>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</si>
  <si>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</si>
  <si>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</si>
  <si>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</si>
  <si>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</si>
  <si>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</si>
  <si>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</si>
  <si>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</si>
  <si>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</si>
  <si>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</si>
  <si>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</si>
  <si>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</si>
  <si>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</si>
  <si>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</si>
  <si>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</si>
  <si>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</si>
  <si>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</si>
  <si>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</si>
  <si>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</si>
  <si>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</si>
  <si>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</si>
  <si>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</si>
  <si>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</si>
  <si>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</si>
  <si>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</si>
  <si>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</si>
  <si>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</si>
  <si>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</si>
  <si>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</si>
  <si>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</si>
  <si>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</si>
  <si>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</si>
  <si>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</si>
  <si>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</si>
  <si>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</si>
  <si>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</si>
  <si>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</si>
  <si>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</si>
  <si>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</si>
  <si>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</si>
  <si>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</si>
  <si>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</si>
  <si>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</si>
  <si>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</si>
  <si>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</si>
  <si>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</si>
  <si>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</si>
  <si>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</si>
  <si>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</si>
  <si>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</si>
  <si>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</si>
  <si>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</si>
  <si>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</si>
  <si>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</si>
  <si>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</si>
  <si>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</si>
  <si>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</si>
  <si>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</si>
  <si>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</si>
  <si>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</si>
  <si>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</si>
  <si>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</si>
  <si>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</si>
  <si>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</si>
  <si>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</si>
  <si>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</si>
  <si>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</si>
  <si>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</si>
  <si>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</si>
  <si>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</si>
  <si>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</si>
  <si>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</si>
  <si>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</si>
  <si>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</si>
  <si>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</si>
  <si>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</si>
  <si>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</si>
  <si>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</si>
  <si>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</si>
  <si>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</si>
  <si>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</si>
  <si>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</si>
  <si>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</si>
  <si>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</si>
  <si>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</si>
  <si>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</si>
  <si>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</si>
  <si>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</si>
  <si>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</si>
  <si>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</si>
  <si>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</si>
  <si>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</si>
  <si>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</si>
  <si>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</si>
  <si>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</si>
  <si>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</si>
  <si>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</si>
  <si>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</si>
  <si>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</si>
  <si>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</si>
  <si>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</si>
  <si>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</si>
  <si>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</si>
  <si>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</si>
  <si>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</si>
  <si>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</si>
  <si>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</si>
  <si>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</si>
  <si>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</si>
  <si>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</si>
  <si>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</si>
  <si>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</si>
  <si>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</si>
  <si>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</si>
  <si>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</si>
  <si>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</si>
  <si>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</si>
  <si>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</si>
  <si>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</si>
  <si>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</si>
  <si>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</si>
  <si>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</si>
  <si>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</si>
  <si>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</si>
  <si>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</si>
  <si>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</si>
  <si>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</si>
  <si>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</si>
  <si>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</si>
  <si>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</si>
  <si>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</si>
  <si>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</si>
  <si>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</si>
  <si>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</si>
  <si>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</si>
  <si>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</si>
  <si>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</si>
  <si>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</si>
  <si>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</si>
  <si>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</si>
  <si>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</si>
  <si>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</si>
  <si>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</si>
  <si>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</si>
  <si>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</si>
  <si>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</si>
  <si>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</si>
  <si>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</si>
  <si>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</si>
  <si>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</si>
  <si>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</si>
  <si>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</si>
  <si>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</si>
  <si>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</si>
  <si>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</si>
  <si>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</si>
  <si>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</si>
  <si>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</si>
  <si>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</si>
  <si>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</si>
  <si>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</si>
  <si>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</si>
  <si>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</si>
  <si>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</si>
  <si>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</si>
  <si>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</si>
  <si>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</si>
  <si>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</si>
  <si>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</si>
  <si>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</si>
  <si>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</si>
  <si>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</si>
  <si>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</si>
  <si>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</si>
  <si>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</si>
  <si>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</si>
  <si>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</si>
  <si>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</si>
  <si>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</si>
  <si>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</si>
  <si>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</si>
  <si>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</si>
  <si>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</si>
  <si>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</si>
  <si>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</si>
  <si>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</si>
  <si>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</si>
  <si>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</si>
  <si>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</si>
  <si>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</si>
  <si>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</si>
  <si>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</si>
  <si>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</si>
  <si>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</si>
  <si>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</si>
  <si>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</si>
  <si>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</si>
  <si>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</si>
  <si>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</si>
  <si>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</si>
  <si>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</si>
  <si>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</si>
  <si>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</si>
  <si>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</si>
  <si>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</si>
  <si>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</si>
  <si>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</si>
  <si>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</si>
  <si>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</si>
  <si>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</si>
  <si>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</si>
  <si>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</si>
  <si>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</si>
  <si>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</si>
  <si>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</si>
  <si>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</si>
  <si>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</si>
  <si>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</si>
  <si>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</si>
  <si>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</si>
  <si>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</si>
  <si>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</si>
  <si>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</si>
  <si>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</si>
  <si>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</si>
  <si>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</si>
  <si>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</si>
  <si>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</si>
  <si>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</si>
  <si>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</si>
  <si>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</si>
  <si>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</si>
  <si>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</si>
  <si>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</si>
  <si>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</si>
  <si>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</si>
  <si>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</si>
  <si>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</si>
  <si>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</si>
  <si>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</si>
  <si>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</si>
  <si>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</si>
  <si>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</si>
  <si>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</si>
  <si>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</si>
  <si>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</si>
  <si>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</si>
  <si>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</si>
  <si>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</si>
  <si>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</si>
  <si>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</si>
  <si>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</si>
  <si>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</si>
  <si>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</si>
  <si>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</si>
  <si>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</si>
  <si>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</si>
  <si>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</si>
  <si>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</si>
  <si>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</si>
  <si>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</si>
  <si>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</si>
  <si>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</si>
  <si>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</si>
  <si>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</si>
  <si>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</si>
  <si>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</si>
  <si>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</si>
  <si>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</si>
  <si>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</si>
  <si>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</si>
  <si>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</si>
  <si>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</si>
  <si>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</si>
  <si>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</si>
  <si>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</si>
  <si>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</si>
  <si>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</si>
  <si>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</si>
  <si>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</si>
  <si>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</si>
  <si>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</si>
  <si>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</si>
  <si>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</si>
  <si>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</si>
  <si>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</si>
  <si>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</si>
  <si>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</si>
  <si>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</si>
  <si>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</si>
  <si>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</si>
  <si>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</si>
  <si>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</si>
  <si>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</si>
  <si>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</si>
  <si>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</si>
  <si>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</si>
  <si>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</si>
  <si>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</si>
  <si>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</si>
  <si>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</si>
  <si>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</si>
  <si>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</si>
  <si>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</si>
  <si>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</si>
  <si>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</si>
  <si>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</si>
  <si>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</si>
  <si>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</si>
  <si>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</si>
  <si>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</si>
  <si>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</si>
  <si>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</si>
  <si>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</si>
  <si>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</si>
  <si>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</si>
  <si>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</si>
  <si>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</si>
  <si>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</si>
  <si>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</si>
  <si>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</si>
  <si>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</si>
  <si>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</si>
  <si>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</si>
  <si>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</si>
  <si>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</si>
  <si>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</si>
  <si>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</si>
  <si>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</si>
  <si>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</si>
  <si>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</si>
  <si>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</si>
  <si>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</si>
  <si>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</si>
  <si>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</si>
  <si>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</si>
  <si>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</si>
  <si>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</si>
  <si>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</si>
  <si>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</si>
  <si>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</si>
  <si>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</si>
  <si>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</si>
  <si>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</si>
  <si>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</si>
  <si>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</si>
  <si>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</si>
  <si>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</si>
  <si>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</si>
  <si>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</si>
  <si>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</si>
  <si>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</si>
  <si>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</si>
  <si>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</si>
  <si>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</si>
  <si>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</si>
  <si>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</si>
  <si>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</si>
  <si>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</si>
  <si>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</si>
  <si>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</si>
  <si>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</si>
  <si>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</si>
  <si>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</si>
  <si>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</si>
  <si>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</si>
  <si>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</si>
  <si>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</si>
  <si>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</si>
  <si>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</si>
  <si>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</si>
  <si>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</si>
  <si>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</si>
  <si>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</si>
  <si>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</si>
  <si>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</si>
  <si>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</si>
  <si>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</si>
  <si>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</si>
  <si>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</si>
  <si>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</si>
  <si>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</si>
  <si>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</si>
  <si>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</si>
  <si>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</si>
  <si>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</si>
  <si>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</si>
  <si>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</si>
  <si>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</si>
  <si>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</si>
  <si>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</si>
  <si>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</si>
  <si>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</si>
  <si>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</si>
  <si>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</si>
  <si>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</si>
  <si>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</si>
  <si>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</si>
  <si>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</si>
  <si>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</si>
  <si>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</si>
  <si>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</si>
  <si>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</si>
  <si>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</si>
  <si>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</si>
  <si>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</si>
  <si>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</si>
  <si>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</si>
  <si>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</si>
  <si>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</si>
  <si>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</si>
  <si>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</si>
  <si>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</si>
  <si>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</si>
  <si>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</si>
  <si>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</si>
  <si>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</si>
  <si>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</si>
  <si>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</si>
  <si>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</si>
  <si>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</si>
  <si>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</si>
  <si>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</si>
  <si>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</si>
  <si>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</si>
  <si>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</si>
  <si>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</si>
  <si>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</si>
  <si>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</si>
  <si>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</si>
  <si>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</si>
  <si>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</si>
  <si>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</si>
  <si>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</si>
  <si>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</si>
  <si>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</si>
  <si>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</si>
  <si>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</si>
  <si>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</si>
  <si>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</si>
  <si>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</si>
  <si>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</si>
  <si>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</si>
  <si>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</si>
  <si>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</si>
  <si>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</si>
  <si>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</si>
  <si>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</si>
  <si>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</si>
  <si>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</si>
  <si>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</si>
  <si>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</si>
  <si>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</si>
  <si>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</si>
  <si>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</si>
  <si>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</si>
  <si>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</si>
  <si>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</si>
  <si>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</si>
  <si>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</si>
  <si>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</si>
  <si>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</si>
  <si>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</si>
  <si>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</si>
  <si>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</si>
  <si>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</si>
  <si>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</si>
  <si>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</si>
  <si>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</si>
  <si>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</si>
  <si>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</si>
  <si>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</si>
  <si>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</si>
  <si>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</si>
  <si>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</si>
  <si>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</si>
  <si>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</si>
  <si>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</si>
  <si>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</si>
  <si>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</si>
  <si>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</si>
  <si>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</si>
  <si>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</si>
  <si>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</si>
  <si>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</si>
  <si>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</si>
  <si>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</si>
  <si>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</si>
  <si>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</si>
  <si>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</si>
  <si>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</si>
  <si>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</si>
  <si>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</si>
  <si>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</si>
  <si>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</si>
  <si>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</si>
  <si>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</si>
  <si>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</si>
  <si>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</si>
  <si>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</si>
  <si>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</si>
  <si>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</si>
  <si>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</si>
  <si>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</si>
  <si>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</si>
  <si>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</si>
  <si>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</si>
  <si>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</si>
  <si>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</si>
  <si>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</si>
  <si>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</si>
  <si>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</si>
  <si>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</si>
  <si>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</si>
  <si>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</si>
  <si>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</si>
  <si>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</si>
  <si>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</si>
  <si>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</si>
  <si>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</si>
  <si>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</si>
  <si>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</si>
  <si>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</si>
  <si>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</si>
  <si>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</si>
  <si>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</si>
  <si>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</si>
  <si>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</si>
  <si>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</si>
  <si>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</si>
  <si>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</si>
  <si>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</si>
  <si>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</si>
  <si>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</si>
  <si>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</si>
  <si>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</si>
  <si>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</si>
  <si>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</si>
  <si>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</si>
  <si>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</si>
  <si>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</si>
  <si>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</si>
  <si>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</si>
  <si>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</si>
  <si>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</si>
  <si>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</si>
  <si>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</si>
  <si>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</si>
  <si>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</si>
  <si>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</si>
  <si>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</si>
  <si>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</si>
  <si>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</si>
  <si>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</si>
  <si>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</si>
  <si>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</si>
  <si>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</si>
  <si>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</si>
  <si>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</si>
  <si>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</si>
  <si>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</si>
  <si>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</si>
  <si>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</si>
  <si>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</si>
  <si>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</si>
  <si>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</si>
  <si>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</si>
  <si>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</si>
  <si>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</si>
  <si>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</si>
  <si>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</si>
  <si>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</si>
  <si>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</si>
  <si>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</si>
  <si>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</si>
  <si>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</si>
  <si>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</si>
  <si>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</si>
  <si>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</si>
  <si>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</si>
  <si>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</si>
  <si>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</si>
  <si>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</si>
  <si>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</si>
  <si>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</si>
  <si>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</si>
  <si>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</si>
  <si>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</si>
  <si>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</si>
  <si>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</si>
  <si>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</si>
  <si>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</si>
  <si>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</si>
  <si>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</si>
  <si>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</si>
  <si>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</si>
  <si>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</si>
  <si>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</si>
  <si>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</si>
  <si>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</si>
  <si>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</si>
  <si>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</si>
  <si>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</si>
  <si>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</si>
  <si>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</si>
  <si>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</si>
  <si>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</si>
  <si>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</si>
  <si>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</si>
  <si>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</si>
  <si>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</si>
  <si>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</si>
  <si>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</si>
  <si>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</si>
  <si>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</si>
  <si>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</si>
  <si>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</si>
  <si>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</si>
  <si>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</si>
  <si>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</si>
  <si>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</si>
  <si>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</si>
  <si>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</si>
  <si>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</si>
  <si>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</si>
  <si>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</si>
  <si>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</si>
  <si>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</si>
  <si>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</si>
  <si>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</si>
  <si>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</si>
  <si>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</si>
  <si>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</si>
  <si>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</si>
  <si>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</si>
  <si>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</si>
  <si>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</si>
  <si>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</si>
  <si>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</si>
  <si>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</si>
  <si>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</si>
  <si>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</si>
  <si>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</si>
  <si>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</si>
  <si>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</si>
  <si>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</si>
  <si>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</si>
  <si>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</si>
  <si>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</si>
  <si>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</si>
  <si>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</si>
  <si>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</si>
  <si>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</si>
  <si>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</si>
  <si>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</si>
  <si>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</si>
  <si>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</si>
  <si>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</si>
  <si>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</si>
  <si>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</si>
  <si>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</si>
  <si>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</si>
  <si>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</si>
  <si>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</si>
  <si>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</si>
  <si>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</si>
  <si>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</si>
  <si>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</si>
  <si>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</si>
  <si>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</si>
  <si>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</si>
  <si>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</si>
  <si>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</si>
  <si>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</si>
  <si>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</si>
  <si>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</si>
  <si>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</si>
  <si>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</si>
  <si>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</si>
  <si>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</si>
  <si>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</si>
  <si>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</si>
  <si>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</si>
  <si>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</si>
  <si>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</si>
  <si>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</si>
  <si>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</si>
  <si>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</si>
  <si>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</si>
  <si>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</si>
  <si>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</si>
  <si>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</si>
  <si>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</si>
  <si>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</si>
  <si>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</si>
  <si>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</si>
  <si>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</si>
  <si>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</si>
  <si>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</si>
  <si>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</si>
  <si>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</si>
  <si>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</si>
  <si>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</si>
  <si>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</si>
  <si>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</si>
  <si>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</si>
  <si>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</si>
  <si>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</si>
  <si>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</si>
  <si>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</si>
  <si>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</si>
  <si>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</si>
  <si>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</si>
  <si>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</si>
  <si>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</si>
  <si>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</si>
  <si>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</si>
  <si>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</si>
  <si>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</si>
  <si>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</si>
  <si>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</si>
  <si>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</si>
  <si>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</si>
  <si>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</si>
  <si>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</si>
  <si>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</si>
  <si>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</si>
  <si>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</si>
  <si>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</si>
  <si>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</si>
  <si>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</si>
  <si>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</si>
  <si>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</si>
  <si>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</si>
  <si>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</si>
  <si>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</si>
  <si>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</si>
  <si>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</si>
  <si>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</si>
  <si>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</si>
  <si>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</si>
  <si>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</si>
  <si>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</si>
  <si>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</si>
  <si>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</si>
  <si>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</si>
  <si>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</si>
  <si>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</si>
  <si>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</si>
  <si>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</si>
  <si>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</si>
  <si>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</si>
  <si>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</si>
  <si>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</si>
  <si>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</si>
  <si>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</si>
  <si>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</si>
  <si>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</si>
  <si>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</si>
  <si>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</si>
  <si>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</si>
  <si>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</si>
  <si>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</si>
  <si>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</si>
  <si>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</si>
  <si>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</si>
  <si>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</si>
  <si>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</si>
  <si>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</si>
  <si>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</si>
  <si>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</si>
  <si>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</si>
  <si>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</si>
  <si>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</si>
  <si>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</si>
  <si>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</si>
  <si>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</si>
  <si>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</si>
  <si>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</si>
  <si>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</si>
  <si>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</si>
  <si>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</si>
  <si>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</si>
  <si>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</si>
  <si>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</si>
  <si>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</si>
  <si>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</si>
  <si>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</si>
  <si>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</si>
  <si>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</si>
  <si>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</si>
  <si>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</si>
  <si>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</si>
  <si>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</si>
  <si>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</si>
  <si>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</si>
  <si>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</si>
  <si>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</si>
  <si>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</si>
  <si>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</si>
  <si>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</si>
  <si>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</si>
  <si>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</si>
  <si>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</si>
  <si>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</si>
  <si>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</si>
  <si>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</si>
  <si>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</si>
  <si>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</si>
  <si>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</si>
  <si>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</si>
  <si>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</si>
  <si>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</si>
  <si>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</si>
  <si>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</si>
  <si>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</si>
  <si>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</si>
  <si>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</si>
  <si>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</si>
  <si>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</si>
  <si>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</si>
  <si>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</si>
  <si>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</si>
  <si>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</si>
  <si>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</si>
  <si>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</si>
  <si>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</si>
  <si>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</si>
  <si>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</si>
  <si>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</si>
  <si>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</si>
  <si>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</si>
  <si>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</si>
  <si>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</si>
  <si>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</si>
  <si>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</si>
  <si>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</si>
  <si>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</si>
  <si>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</si>
  <si>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</si>
  <si>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</si>
  <si>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</si>
  <si>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</si>
  <si>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</si>
  <si>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</si>
  <si>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</si>
  <si>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</si>
  <si>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</si>
  <si>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</si>
  <si>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</si>
  <si>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</si>
  <si>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</si>
  <si>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</si>
  <si>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</si>
  <si>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</si>
  <si>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</si>
  <si>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</si>
  <si>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</si>
  <si>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</si>
  <si>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</si>
  <si>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</si>
  <si>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</si>
  <si>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</si>
  <si>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</si>
  <si>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</si>
  <si>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</si>
  <si>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</si>
  <si>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</si>
  <si>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</si>
  <si>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</si>
  <si>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</si>
  <si>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</si>
  <si>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</si>
  <si>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</si>
  <si>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</si>
  <si>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</si>
  <si>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</si>
  <si>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</si>
  <si>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</si>
  <si>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</si>
  <si>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</si>
  <si>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</si>
  <si>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</si>
  <si>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</si>
  <si>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</si>
  <si>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</si>
  <si>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</si>
  <si>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</si>
  <si>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</si>
  <si>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</si>
  <si>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</si>
  <si>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</si>
  <si>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</si>
  <si>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</si>
  <si>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</si>
  <si>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</si>
  <si>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</si>
  <si>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</si>
  <si>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</si>
  <si>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</si>
  <si>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</si>
  <si>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</si>
  <si>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</si>
  <si>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</si>
  <si>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</si>
  <si>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</si>
  <si>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</si>
  <si>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</si>
  <si>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</si>
  <si>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</si>
  <si>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</si>
  <si>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</si>
  <si>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</si>
  <si>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</si>
  <si>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</si>
  <si>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</si>
  <si>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</si>
  <si>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</si>
  <si>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</si>
  <si>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</si>
  <si>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</si>
  <si>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</si>
  <si>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</si>
  <si>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</si>
  <si>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</si>
  <si>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</si>
  <si>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</si>
  <si>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</si>
  <si>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</si>
  <si>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</si>
  <si>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</si>
  <si>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</si>
  <si>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</si>
  <si>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</si>
  <si>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</si>
  <si>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</si>
  <si>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</si>
  <si>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</si>
  <si>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</si>
  <si>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</si>
  <si>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</si>
  <si>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</si>
  <si>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</si>
  <si>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</si>
  <si>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</si>
  <si>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</si>
  <si>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</si>
  <si>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</si>
  <si>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</si>
  <si>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</si>
  <si>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</si>
  <si>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</si>
  <si>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</si>
  <si>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</si>
  <si>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</si>
  <si>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</si>
  <si>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</si>
  <si>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</si>
  <si>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</si>
  <si>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</si>
  <si>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</si>
  <si>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</si>
  <si>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</si>
  <si>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</si>
  <si>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</si>
  <si>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</si>
  <si>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</si>
  <si>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</si>
  <si>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</si>
  <si>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</si>
  <si>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</si>
  <si>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</si>
  <si>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</si>
  <si>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</si>
  <si>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</si>
  <si>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</si>
  <si>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</si>
  <si>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</si>
  <si>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</si>
  <si>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</si>
  <si>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</si>
  <si>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</si>
  <si>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</si>
  <si>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</si>
  <si>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</si>
  <si>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</si>
  <si>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</si>
  <si>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</si>
  <si>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</si>
  <si>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</si>
  <si>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</si>
  <si>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</si>
  <si>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</si>
  <si>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</si>
  <si>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</si>
  <si>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</si>
  <si>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</si>
  <si>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</si>
  <si>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</si>
  <si>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</si>
  <si>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</si>
  <si>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</si>
  <si>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</si>
  <si>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</si>
  <si>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</si>
  <si>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</si>
  <si>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</si>
  <si>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</si>
  <si>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</si>
  <si>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</si>
  <si>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</si>
  <si>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</si>
  <si>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</si>
  <si>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</si>
  <si>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</si>
  <si>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</si>
  <si>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</si>
  <si>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</si>
  <si>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</si>
  <si>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</si>
  <si>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</si>
  <si>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</si>
  <si>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</si>
  <si>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</si>
  <si>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</si>
  <si>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</si>
  <si>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</si>
  <si>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</si>
  <si>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</si>
  <si>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</si>
  <si>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</si>
  <si>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</si>
  <si>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</si>
  <si>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</si>
  <si>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</si>
  <si>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</si>
  <si>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</si>
  <si>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</si>
  <si>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</si>
  <si>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</si>
  <si>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</si>
  <si>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</si>
  <si>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</si>
  <si>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</si>
  <si>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</si>
  <si>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</si>
  <si>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</si>
  <si>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</si>
  <si>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</si>
  <si>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</si>
  <si>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</si>
  <si>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</si>
  <si>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</si>
  <si>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</si>
  <si>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</si>
  <si>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</si>
  <si>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</si>
  <si>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</si>
  <si>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</si>
  <si>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</si>
  <si>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</si>
  <si>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</si>
  <si>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</si>
  <si>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</si>
  <si>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</si>
  <si>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</si>
  <si>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</si>
  <si>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</si>
  <si>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</si>
  <si>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</si>
  <si>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</si>
  <si>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</si>
  <si>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</si>
  <si>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</si>
  <si>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</si>
  <si>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</si>
  <si>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</si>
  <si>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</si>
  <si>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</si>
  <si>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</si>
  <si>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</si>
  <si>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</si>
  <si>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</si>
  <si>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</si>
  <si>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</si>
  <si>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</si>
  <si>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</si>
  <si>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</si>
  <si>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</si>
  <si>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</si>
  <si>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</si>
  <si>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</si>
  <si>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</si>
  <si>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</si>
  <si>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</si>
  <si>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</si>
  <si>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</si>
  <si>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</si>
  <si>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</si>
  <si>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</si>
  <si>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</si>
  <si>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</si>
  <si>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</si>
  <si>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</si>
  <si>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</si>
  <si>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</si>
  <si>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</si>
  <si>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</si>
  <si>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</si>
  <si>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</si>
  <si>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</si>
  <si>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</si>
  <si>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</si>
  <si>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</si>
  <si>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</si>
  <si>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</si>
  <si>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</si>
  <si>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</si>
  <si>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</si>
  <si>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</si>
  <si>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</si>
  <si>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</si>
  <si>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</si>
  <si>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</si>
  <si>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</si>
  <si>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</si>
  <si>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</si>
  <si>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</si>
  <si>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</si>
  <si>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</si>
  <si>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</si>
  <si>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</si>
  <si>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</si>
  <si>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</si>
  <si>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</si>
  <si>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</si>
  <si>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</si>
  <si>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</si>
  <si>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</si>
  <si>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</si>
  <si>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</si>
  <si>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</si>
  <si>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</si>
  <si>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</si>
  <si>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</si>
  <si>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</si>
  <si>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</si>
  <si>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</si>
  <si>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</si>
  <si>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</si>
  <si>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</si>
  <si>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</si>
  <si>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</si>
  <si>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</si>
  <si>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</si>
  <si>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</si>
  <si>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</si>
  <si>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</si>
  <si>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</si>
  <si>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</si>
  <si>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</si>
  <si>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</si>
  <si>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</si>
  <si>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</si>
  <si>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</si>
  <si>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</si>
  <si>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</si>
  <si>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</si>
  <si>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</si>
  <si>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</si>
  <si>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</si>
  <si>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</si>
  <si>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</si>
  <si>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</si>
  <si>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</si>
  <si>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</si>
  <si>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</si>
  <si>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</si>
  <si>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</si>
  <si>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</si>
  <si>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</si>
  <si>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</si>
  <si>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</si>
  <si>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</si>
  <si>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</si>
  <si>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</si>
  <si>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</si>
  <si>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</si>
  <si>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</si>
  <si>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</si>
  <si>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</si>
  <si>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</si>
  <si>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</si>
  <si>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</si>
  <si>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</si>
  <si>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</si>
  <si>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</si>
  <si>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</si>
  <si>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</si>
  <si>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</si>
  <si>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</si>
  <si>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</si>
  <si>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</si>
  <si>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</si>
  <si>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</si>
  <si>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</si>
  <si>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</si>
  <si>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</si>
  <si>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</si>
  <si>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</si>
  <si>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</si>
  <si>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</si>
  <si>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</si>
  <si>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</si>
  <si>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</si>
  <si>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</si>
  <si>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</si>
  <si>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</si>
  <si>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</si>
  <si>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</si>
  <si>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</si>
  <si>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</si>
  <si>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</si>
  <si>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</si>
  <si>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</si>
  <si>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</si>
  <si>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</si>
  <si>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</si>
  <si>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</si>
  <si>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</si>
  <si>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</si>
  <si>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</si>
  <si>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</si>
  <si>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</si>
  <si>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</si>
  <si>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</si>
  <si>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</si>
  <si>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</si>
  <si>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</si>
  <si>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</si>
  <si>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</si>
  <si>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</si>
  <si>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</si>
  <si>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</si>
  <si>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</si>
  <si>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</si>
  <si>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</si>
  <si>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</si>
  <si>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</si>
  <si>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</si>
  <si>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</si>
  <si>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</si>
  <si>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</si>
  <si>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</si>
  <si>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</si>
  <si>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</si>
  <si>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</si>
  <si>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</si>
  <si>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</si>
  <si>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</si>
  <si>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</si>
  <si>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</si>
  <si>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</si>
  <si>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</si>
  <si>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</si>
  <si>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</si>
  <si>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</si>
  <si>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</si>
  <si>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</si>
  <si>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</si>
  <si>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</si>
  <si>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</si>
  <si>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</si>
  <si>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</si>
  <si>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</si>
  <si>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</si>
  <si>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</si>
  <si>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</si>
  <si>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</si>
  <si>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</si>
  <si>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</si>
  <si>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</si>
  <si>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</si>
  <si>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</si>
  <si>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</si>
  <si>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</si>
  <si>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</si>
  <si>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</si>
  <si>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</si>
  <si>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</si>
  <si>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</si>
  <si>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</si>
  <si>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</si>
  <si>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</si>
  <si>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</si>
  <si>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</si>
  <si>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</si>
  <si>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</si>
  <si>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</si>
  <si>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</si>
  <si>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</si>
  <si>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</si>
  <si>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</si>
  <si>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</si>
  <si>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</si>
  <si>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</si>
  <si>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</si>
  <si>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</si>
  <si>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</si>
  <si>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</si>
  <si>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</si>
  <si>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</si>
  <si>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</si>
  <si>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</si>
  <si>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</si>
  <si>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</si>
  <si>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</si>
  <si>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</si>
  <si>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</si>
  <si>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</si>
  <si>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</si>
  <si>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</si>
  <si>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</si>
  <si>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</si>
  <si>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</si>
  <si>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</si>
  <si>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</si>
  <si>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</si>
  <si>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</si>
  <si>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</si>
  <si>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</si>
  <si>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</si>
  <si>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</si>
  <si>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</si>
  <si>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</si>
  <si>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</si>
  <si>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</si>
  <si>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</si>
  <si>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</si>
  <si>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</si>
  <si>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</si>
  <si>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</si>
  <si>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</si>
  <si>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</si>
  <si>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</si>
  <si>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</si>
  <si>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</si>
  <si>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</si>
  <si>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</si>
  <si>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</si>
  <si>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</si>
  <si>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</si>
  <si>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</si>
  <si>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</si>
  <si>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</si>
  <si>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</si>
  <si>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</si>
  <si>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</si>
  <si>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</si>
  <si>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</si>
  <si>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</si>
  <si>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</si>
  <si>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</si>
  <si>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</si>
  <si>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</si>
  <si>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</si>
  <si>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</si>
  <si>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</si>
  <si>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</si>
  <si>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</si>
  <si>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</si>
  <si>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</si>
  <si>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</si>
  <si>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</si>
  <si>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</si>
  <si>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</si>
  <si>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</si>
  <si>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</si>
  <si>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</si>
  <si>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</si>
  <si>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</si>
  <si>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</si>
  <si>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</si>
  <si>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</si>
  <si>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</si>
  <si>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</si>
  <si>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</si>
  <si>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</si>
  <si>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</si>
  <si>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</si>
  <si>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</si>
  <si>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</si>
  <si>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</si>
  <si>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</si>
  <si>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</si>
  <si>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</si>
  <si>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</si>
  <si>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</si>
  <si>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</si>
  <si>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</si>
  <si>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</si>
  <si>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</si>
  <si>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</si>
  <si>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</si>
  <si>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</si>
  <si>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</si>
  <si>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</si>
  <si>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</si>
  <si>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</si>
  <si>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</si>
  <si>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</si>
  <si>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</si>
  <si>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</si>
  <si>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</si>
  <si>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</si>
  <si>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</si>
  <si>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</si>
  <si>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</si>
  <si>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</si>
  <si>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</si>
  <si>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</si>
  <si>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</si>
  <si>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</si>
  <si>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</si>
  <si>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</si>
  <si>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</si>
  <si>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</si>
  <si>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</si>
  <si>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</si>
  <si>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</si>
  <si>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</si>
  <si>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</si>
  <si>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</si>
  <si>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</si>
  <si>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</si>
  <si>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</si>
  <si>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</si>
  <si>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</si>
  <si>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</si>
  <si>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</si>
  <si>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</si>
  <si>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</si>
  <si>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</si>
  <si>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</si>
  <si>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</si>
  <si>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</si>
  <si>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</si>
  <si>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</si>
  <si>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</si>
  <si>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</si>
  <si>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</si>
  <si>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</si>
  <si>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</si>
  <si>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</si>
  <si>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</si>
  <si>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</si>
  <si>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</si>
  <si>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</si>
  <si>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</si>
  <si>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</si>
  <si>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</si>
  <si>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</si>
  <si>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</si>
  <si>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</si>
  <si>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</si>
  <si>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</si>
  <si>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</si>
  <si>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</si>
  <si>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</si>
  <si>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</si>
  <si>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</si>
  <si>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</si>
  <si>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</si>
  <si>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</si>
  <si>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</si>
  <si>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</si>
  <si>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</si>
  <si>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</si>
  <si>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</si>
  <si>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</si>
  <si>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</si>
  <si>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</si>
  <si>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</si>
  <si>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</si>
  <si>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</si>
  <si>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</si>
  <si>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</si>
  <si>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</si>
  <si>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</si>
  <si>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</si>
  <si>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</si>
  <si>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</si>
  <si>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</si>
  <si>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</si>
  <si>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</si>
  <si>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</si>
  <si>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</si>
  <si>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</si>
  <si>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</si>
  <si>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</si>
  <si>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</si>
  <si>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</si>
  <si>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</si>
  <si>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</si>
  <si>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</si>
  <si>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</si>
  <si>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</si>
  <si>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</si>
  <si>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</si>
  <si>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</si>
  <si>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</si>
  <si>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</si>
  <si>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</si>
  <si>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</si>
  <si>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</si>
  <si>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</si>
  <si>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</si>
  <si>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</si>
  <si>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</si>
  <si>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</si>
  <si>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</si>
  <si>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</si>
  <si>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</si>
  <si>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</si>
  <si>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</si>
  <si>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</si>
  <si>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</si>
  <si>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</si>
  <si>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</si>
  <si>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</si>
  <si>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</si>
  <si>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</si>
  <si>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</si>
  <si>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</si>
  <si>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</si>
  <si>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</si>
  <si>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</si>
  <si>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</si>
  <si>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</si>
  <si>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</si>
  <si>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</si>
  <si>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</si>
  <si>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</si>
  <si>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</si>
  <si>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</si>
  <si>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</si>
  <si>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</si>
  <si>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</si>
  <si>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</si>
  <si>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</si>
  <si>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</si>
  <si>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</si>
  <si>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</si>
  <si>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</si>
  <si>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</si>
  <si>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</si>
  <si>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</si>
  <si>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</si>
  <si>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</si>
  <si>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</si>
  <si>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</si>
  <si>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</si>
  <si>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</si>
  <si>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</si>
  <si>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</si>
  <si>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</si>
  <si>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</si>
  <si>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</si>
  <si>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</si>
  <si>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</si>
  <si>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</si>
  <si>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</si>
  <si>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</si>
  <si>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</si>
  <si>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</si>
  <si>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</si>
  <si>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</si>
  <si>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</si>
  <si>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</si>
  <si>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</si>
  <si>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</si>
  <si>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</si>
  <si>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</si>
  <si>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</si>
  <si>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</si>
  <si>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</si>
  <si>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</si>
  <si>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</si>
  <si>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</si>
  <si>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</si>
  <si>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</si>
  <si>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</si>
  <si>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</si>
  <si>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</si>
  <si>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</si>
  <si>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</si>
  <si>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</si>
  <si>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</si>
  <si>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</si>
  <si>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</si>
  <si>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</si>
  <si>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</si>
  <si>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</si>
  <si>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</si>
  <si>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</si>
  <si>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</si>
  <si>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</si>
  <si>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</si>
  <si>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</si>
  <si>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</si>
  <si>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</si>
  <si>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</si>
  <si>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</si>
  <si>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</si>
  <si>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</si>
  <si>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</si>
  <si>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</si>
  <si>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</si>
  <si>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</si>
  <si>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</si>
  <si>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</si>
  <si>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</si>
  <si>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</si>
  <si>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</si>
  <si>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</si>
  <si>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</si>
  <si>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</si>
  <si>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</si>
  <si>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</si>
  <si>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</si>
  <si>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</si>
  <si>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</si>
  <si>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</si>
  <si>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</si>
  <si>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</si>
  <si>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</si>
  <si>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</si>
  <si>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</si>
  <si>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</si>
  <si>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</si>
  <si>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</si>
  <si>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</si>
  <si>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</si>
  <si>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</si>
  <si>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</si>
  <si>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</si>
  <si>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</si>
  <si>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</si>
  <si>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</si>
  <si>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</si>
  <si>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</si>
  <si>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</si>
  <si>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</si>
  <si>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</si>
  <si>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</si>
  <si>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</si>
  <si>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</si>
  <si>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</si>
  <si>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</si>
  <si>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</si>
  <si>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</si>
  <si>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</si>
  <si>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</si>
  <si>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</si>
  <si>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</si>
  <si>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</si>
  <si>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</si>
  <si>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</si>
  <si>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</si>
  <si>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</si>
  <si>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</si>
  <si>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</si>
  <si>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</si>
  <si>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</si>
  <si>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</si>
  <si>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</si>
  <si>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</si>
  <si>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</si>
  <si>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</si>
  <si>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</si>
  <si>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</si>
  <si>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</si>
  <si>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</si>
  <si>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</si>
  <si>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</si>
  <si>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</si>
  <si>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</si>
  <si>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</si>
  <si>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</si>
  <si>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</si>
  <si>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</si>
  <si>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</si>
  <si>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</si>
  <si>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</si>
  <si>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</si>
  <si>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</si>
  <si>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</si>
  <si>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</si>
  <si>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</si>
  <si>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</si>
  <si>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</si>
  <si>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</si>
  <si>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</si>
  <si>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</si>
  <si>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</si>
  <si>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</si>
  <si>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</si>
  <si>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</si>
  <si>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</si>
  <si>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</si>
  <si>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</si>
  <si>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</si>
  <si>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</si>
  <si>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</si>
  <si>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</si>
  <si>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</si>
  <si>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</si>
  <si>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</si>
  <si>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</si>
  <si>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</si>
  <si>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</si>
  <si>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</si>
  <si>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</si>
  <si>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</si>
  <si>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</si>
  <si>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</si>
  <si>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</si>
  <si>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</si>
  <si>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</si>
  <si>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</si>
  <si>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</si>
  <si>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</si>
  <si>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</si>
  <si>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</si>
  <si>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</si>
  <si>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</si>
  <si>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</si>
  <si>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</si>
  <si>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</si>
  <si>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</si>
  <si>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</si>
  <si>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</si>
  <si>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</si>
  <si>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</si>
  <si>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</si>
  <si>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</si>
  <si>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</si>
  <si>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</si>
  <si>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</si>
  <si>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</si>
  <si>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</si>
  <si>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</si>
  <si>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</si>
  <si>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</si>
  <si>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</si>
  <si>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</si>
  <si>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</si>
  <si>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</si>
  <si>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</si>
  <si>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</si>
  <si>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</si>
  <si>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</si>
  <si>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</si>
  <si>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</si>
  <si>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</si>
  <si>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</si>
  <si>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</si>
  <si>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</si>
  <si>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</si>
  <si>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</si>
  <si>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</si>
  <si>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</si>
  <si>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</si>
  <si>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</si>
  <si>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</si>
  <si>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</si>
  <si>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</si>
  <si>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</si>
  <si>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</si>
  <si>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</si>
  <si>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</si>
  <si>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</si>
  <si>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</si>
  <si>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</si>
  <si>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</si>
  <si>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</si>
  <si>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</si>
  <si>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</si>
  <si>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</si>
  <si>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</si>
  <si>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</si>
  <si>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</si>
  <si>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</si>
  <si>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</si>
  <si>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</si>
  <si>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</si>
  <si>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</si>
  <si>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</si>
  <si>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</si>
  <si>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</si>
  <si>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</si>
  <si>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</si>
  <si>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</si>
  <si>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</si>
  <si>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</si>
  <si>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</si>
  <si>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</si>
  <si>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</si>
  <si>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</si>
  <si>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</si>
  <si>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</si>
  <si>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</si>
  <si>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</si>
  <si>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</si>
  <si>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</si>
  <si>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</si>
  <si>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</si>
  <si>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</si>
  <si>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</si>
  <si>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</si>
  <si>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</si>
  <si>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</si>
  <si>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</si>
  <si>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</si>
  <si>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</si>
  <si>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</si>
  <si>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</si>
  <si>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</si>
  <si>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</si>
  <si>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</si>
  <si>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</si>
  <si>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</si>
  <si>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</si>
  <si>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</si>
  <si>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</si>
  <si>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</si>
  <si>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</si>
  <si>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</si>
  <si>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</si>
  <si>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</si>
  <si>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</si>
  <si>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</si>
  <si>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</si>
  <si>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</si>
  <si>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</si>
  <si>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</si>
  <si>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</si>
  <si>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</si>
  <si>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</si>
  <si>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</si>
  <si>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</si>
  <si>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</si>
  <si>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</si>
  <si>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</si>
  <si>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</si>
  <si>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</si>
  <si>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</si>
  <si>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</si>
  <si>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</si>
  <si>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</si>
  <si>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</si>
  <si>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</si>
  <si>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</si>
  <si>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</si>
  <si>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</si>
  <si>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</si>
  <si>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</si>
  <si>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</si>
  <si>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</si>
  <si>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</si>
  <si>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</si>
  <si>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</si>
  <si>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</si>
  <si>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</si>
  <si>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</si>
  <si>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</si>
  <si>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</si>
  <si>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</si>
  <si>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</si>
  <si>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</si>
  <si>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</si>
  <si>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</si>
  <si>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</si>
  <si>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</si>
  <si>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</si>
  <si>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</si>
  <si>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</si>
  <si>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</si>
  <si>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</si>
  <si>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</si>
  <si>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</si>
  <si>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</si>
  <si>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</si>
  <si>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</si>
  <si>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</si>
  <si>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</si>
  <si>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</si>
  <si>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</si>
  <si>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</si>
  <si>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</si>
  <si>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</si>
  <si>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</si>
  <si>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</si>
  <si>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</si>
  <si>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</si>
  <si>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</si>
  <si>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</si>
  <si>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</si>
  <si>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</si>
  <si>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</si>
  <si>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</si>
  <si>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</si>
  <si>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</si>
  <si>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</si>
  <si>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</si>
  <si>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</si>
  <si>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</si>
  <si>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</si>
  <si>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</si>
  <si>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</si>
  <si>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</si>
  <si>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</si>
  <si>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</si>
  <si>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</si>
  <si>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</si>
  <si>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</si>
  <si>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</si>
  <si>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</si>
  <si>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</si>
  <si>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</si>
  <si>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</si>
  <si>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</si>
  <si>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</si>
  <si>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</si>
  <si>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</si>
  <si>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</si>
  <si>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</si>
  <si>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</si>
  <si>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</si>
  <si>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</si>
  <si>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</si>
  <si>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</si>
  <si>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</si>
  <si>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</si>
  <si>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</si>
  <si>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</si>
  <si>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</si>
  <si>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</si>
  <si>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</si>
  <si>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</si>
  <si>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</si>
  <si>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</si>
  <si>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</si>
  <si>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</si>
  <si>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</si>
  <si>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</si>
  <si>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</si>
  <si>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</si>
  <si>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</si>
  <si>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</si>
  <si>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</si>
  <si>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</si>
  <si>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</si>
  <si>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</si>
  <si>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</si>
  <si>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</si>
  <si>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</si>
  <si>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</si>
  <si>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</si>
  <si>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</si>
  <si>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</si>
  <si>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</si>
  <si>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</si>
  <si>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</si>
  <si>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</si>
  <si>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</si>
  <si>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</si>
  <si>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</si>
  <si>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</si>
  <si>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</si>
  <si>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</si>
  <si>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</si>
  <si>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</si>
  <si>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</si>
  <si>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</si>
  <si>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</si>
  <si>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</si>
  <si>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</si>
  <si>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</si>
  <si>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</si>
  <si>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</si>
  <si>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</si>
  <si>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</si>
  <si>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</si>
  <si>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</si>
  <si>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</si>
  <si>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</si>
  <si>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</si>
  <si>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</si>
  <si>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</si>
  <si>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</si>
  <si>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</si>
  <si>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</si>
  <si>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</si>
  <si>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</si>
  <si>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</si>
  <si>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</si>
  <si>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</si>
  <si>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</si>
  <si>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</si>
  <si>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</si>
  <si>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</si>
  <si>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</si>
  <si>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</si>
  <si>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</si>
  <si>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</si>
  <si>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</si>
  <si>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</si>
  <si>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</si>
  <si>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</si>
  <si>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</si>
  <si>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</si>
  <si>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</si>
  <si>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</si>
  <si>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</si>
  <si>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</si>
  <si>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</si>
  <si>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</si>
  <si>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</si>
  <si>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</si>
  <si>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</si>
  <si>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</si>
  <si>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</si>
  <si>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</si>
  <si>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</si>
  <si>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</si>
  <si>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</si>
  <si>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</si>
  <si>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</si>
  <si>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</si>
  <si>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</si>
  <si>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</si>
  <si>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</si>
  <si>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</si>
  <si>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</si>
  <si>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</si>
  <si>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</si>
  <si>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</si>
  <si>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</si>
  <si>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</si>
  <si>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</si>
  <si>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</si>
  <si>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</si>
  <si>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</si>
  <si>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</si>
  <si>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</si>
  <si>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</si>
  <si>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</si>
  <si>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</si>
  <si>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</si>
  <si>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</si>
  <si>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</si>
  <si>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</si>
  <si>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</si>
  <si>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</si>
  <si>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</si>
  <si>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</si>
  <si>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</si>
  <si>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</si>
  <si>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</si>
  <si>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</si>
  <si>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</si>
  <si>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</si>
  <si>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</si>
  <si>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</si>
  <si>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</si>
  <si>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</si>
  <si>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</si>
  <si>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</si>
  <si>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</si>
  <si>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</si>
  <si>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</si>
  <si>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</si>
  <si>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</si>
  <si>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</si>
  <si>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</si>
  <si>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</si>
  <si>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</si>
  <si>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</si>
  <si>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</si>
  <si>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</si>
  <si>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</si>
  <si>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</si>
  <si>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</si>
  <si>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</si>
  <si>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</si>
  <si>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</si>
  <si>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</si>
  <si>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</si>
  <si>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</si>
  <si>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</si>
  <si>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</si>
  <si>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</si>
  <si>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</si>
  <si>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</si>
  <si>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</si>
  <si>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</si>
  <si>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</si>
  <si>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</si>
  <si>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</si>
  <si>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</si>
  <si>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</si>
  <si>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</si>
  <si>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</si>
  <si>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</si>
  <si>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</si>
  <si>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</si>
  <si>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</si>
  <si>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</si>
  <si>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</si>
  <si>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</si>
  <si>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</si>
  <si>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</si>
  <si>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</si>
  <si>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</si>
  <si>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</si>
  <si>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</si>
  <si>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</si>
  <si>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</si>
  <si>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</si>
  <si>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</si>
  <si>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</si>
  <si>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</si>
  <si>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</si>
  <si>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</si>
  <si>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</si>
  <si>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</si>
  <si>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</si>
  <si>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</si>
  <si>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</si>
  <si>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</si>
  <si>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</si>
  <si>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</si>
  <si>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</si>
  <si>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</si>
  <si>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</si>
  <si>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</si>
  <si>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</si>
  <si>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</si>
  <si>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</si>
  <si>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</si>
  <si>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</si>
  <si>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</si>
  <si>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</si>
  <si>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</si>
  <si>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</si>
  <si>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</si>
  <si>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</si>
  <si>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</si>
  <si>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</si>
  <si>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</si>
  <si>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</si>
  <si>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</si>
  <si>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</si>
  <si>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</si>
  <si>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</si>
  <si>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</si>
  <si>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</si>
  <si>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</si>
  <si>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</si>
  <si>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</si>
  <si>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</si>
  <si>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</si>
  <si>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</si>
  <si>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</si>
  <si>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</si>
  <si>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</si>
  <si>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</si>
  <si>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</si>
  <si>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</si>
  <si>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</si>
  <si>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</si>
  <si>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</si>
  <si>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</si>
  <si>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</si>
  <si>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</si>
  <si>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</si>
  <si>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</si>
  <si>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</si>
  <si>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</si>
  <si>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</si>
  <si>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</si>
  <si>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</si>
  <si>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</si>
  <si>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</si>
  <si>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</si>
  <si>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</si>
  <si>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</si>
  <si>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</si>
  <si>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</si>
  <si>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</si>
  <si>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</si>
  <si>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</si>
  <si>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</si>
  <si>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</si>
  <si>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</si>
  <si>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</si>
  <si>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</si>
  <si>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</si>
  <si>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</si>
  <si>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</si>
  <si>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</si>
  <si>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</si>
  <si>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</si>
  <si>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</si>
  <si>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</si>
  <si>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</si>
  <si>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</si>
  <si>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</si>
  <si>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</si>
  <si>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</si>
  <si>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</si>
  <si>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</si>
  <si>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</si>
  <si>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</si>
  <si>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</si>
  <si>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</si>
  <si>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</si>
  <si>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</si>
  <si>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</si>
  <si>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</si>
  <si>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</si>
  <si>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</si>
  <si>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</si>
  <si>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</si>
  <si>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</si>
  <si>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</si>
  <si>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</si>
  <si>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</si>
  <si>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</si>
  <si>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</si>
  <si>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</si>
  <si>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</si>
  <si>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</si>
  <si>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</si>
  <si>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</si>
  <si>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</si>
  <si>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</si>
  <si>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</si>
  <si>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</si>
  <si>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</si>
  <si>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</si>
  <si>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</si>
  <si>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</si>
  <si>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</si>
  <si>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</si>
  <si>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</si>
  <si>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</si>
  <si>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</si>
  <si>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</si>
  <si>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</si>
  <si>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</si>
  <si>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</si>
  <si>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</si>
  <si>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</si>
  <si>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</si>
  <si>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</si>
  <si>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</si>
  <si>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</si>
  <si>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</si>
  <si>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</si>
  <si>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</si>
  <si>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</si>
  <si>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</si>
  <si>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</si>
  <si>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</si>
  <si>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</si>
  <si>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</si>
  <si>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</si>
  <si>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</si>
  <si>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</si>
  <si>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</si>
  <si>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</si>
  <si>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</si>
  <si>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</si>
  <si>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</si>
  <si>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</si>
  <si>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</si>
  <si>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</si>
  <si>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</si>
  <si>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</si>
  <si>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</si>
  <si>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</si>
  <si>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</si>
  <si>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</si>
  <si>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</si>
  <si>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</si>
  <si>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</si>
  <si>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</si>
  <si>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</si>
  <si>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</si>
  <si>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</si>
  <si>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</si>
  <si>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</si>
  <si>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</si>
  <si>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</si>
  <si>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</si>
  <si>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</si>
  <si>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</si>
  <si>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</si>
  <si>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</si>
  <si>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</si>
  <si>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</si>
  <si>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</si>
  <si>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</si>
  <si>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</si>
  <si>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</si>
  <si>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</si>
  <si>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</si>
  <si>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</si>
  <si>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</si>
  <si>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</si>
  <si>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</si>
  <si>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</si>
  <si>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</si>
  <si>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</si>
  <si>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</si>
  <si>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</si>
  <si>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</si>
  <si>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</si>
  <si>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</si>
  <si>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</si>
  <si>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</si>
  <si>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</si>
  <si>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</si>
  <si>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</si>
  <si>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</si>
  <si>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</si>
  <si>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</si>
  <si>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</si>
  <si>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</si>
  <si>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</si>
  <si>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</si>
  <si>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</si>
  <si>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</si>
  <si>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</si>
  <si>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</si>
  <si>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</si>
  <si>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</si>
  <si>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</si>
  <si>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</si>
  <si>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</si>
  <si>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</si>
  <si>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</si>
  <si>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</si>
  <si>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</si>
  <si>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</si>
  <si>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</si>
  <si>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</si>
  <si>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</si>
  <si>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</si>
  <si>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</si>
  <si>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</si>
  <si>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</si>
  <si>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</si>
  <si>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</si>
  <si>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</si>
  <si>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</si>
  <si>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</si>
  <si>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</si>
  <si>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</si>
  <si>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</si>
  <si>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</si>
  <si>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</si>
  <si>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</si>
  <si>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</si>
  <si>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</si>
  <si>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</si>
  <si>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</si>
  <si>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</si>
  <si>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</si>
  <si>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</si>
  <si>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</si>
  <si>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</si>
  <si>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</si>
  <si>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</si>
  <si>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</si>
  <si>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</si>
  <si>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</si>
  <si>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</si>
  <si>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</si>
  <si>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</si>
  <si>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</si>
  <si>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</si>
  <si>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</si>
  <si>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</si>
  <si>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</si>
  <si>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</si>
  <si>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</si>
  <si>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</si>
  <si>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</si>
  <si>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</si>
  <si>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</si>
  <si>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</si>
  <si>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</si>
  <si>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</si>
  <si>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</si>
  <si>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</si>
  <si>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</si>
  <si>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</si>
  <si>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</si>
  <si>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</si>
  <si>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</si>
  <si>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</si>
  <si>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</si>
  <si>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</si>
  <si>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</si>
  <si>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</si>
  <si>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</si>
  <si>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</si>
  <si>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</si>
  <si>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</si>
  <si>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</si>
  <si>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</si>
  <si>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</si>
  <si>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</si>
  <si>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</si>
  <si>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</si>
  <si>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</si>
  <si>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</si>
  <si>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</si>
  <si>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</si>
  <si>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</si>
  <si>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</si>
  <si>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</si>
  <si>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</si>
  <si>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</si>
  <si>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</si>
  <si>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</si>
  <si>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</si>
  <si>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</si>
  <si>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</si>
  <si>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</si>
  <si>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</si>
  <si>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</si>
  <si>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</si>
  <si>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</si>
  <si>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</si>
  <si>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</si>
  <si>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</si>
  <si>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</si>
  <si>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</si>
  <si>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</si>
  <si>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</si>
  <si>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</si>
  <si>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</si>
  <si>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</si>
  <si>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</si>
  <si>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</si>
  <si>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</si>
  <si>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</si>
  <si>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</si>
  <si>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</si>
  <si>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</si>
  <si>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</si>
  <si>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</si>
  <si>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</si>
  <si>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</si>
  <si>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</si>
  <si>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</si>
  <si>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</si>
  <si>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</si>
  <si>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</si>
  <si>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</si>
  <si>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</si>
  <si>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</si>
  <si>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</si>
  <si>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</si>
  <si>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</si>
  <si>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</si>
  <si>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</si>
  <si>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</si>
  <si>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</si>
  <si>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</si>
  <si>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</si>
  <si>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</si>
  <si>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</si>
  <si>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</si>
  <si>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</si>
  <si>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</si>
  <si>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</si>
  <si>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</si>
  <si>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</si>
  <si>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</si>
  <si>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</si>
  <si>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</si>
  <si>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</si>
  <si>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</si>
  <si>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</si>
  <si>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</si>
  <si>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</si>
  <si>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</si>
  <si>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</si>
  <si>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</si>
  <si>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</si>
  <si>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</si>
  <si>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</si>
  <si>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</si>
  <si>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</si>
  <si>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</si>
  <si>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</si>
  <si>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</si>
  <si>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</si>
  <si>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</si>
  <si>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</si>
  <si>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</si>
  <si>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</si>
  <si>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</si>
  <si>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</si>
  <si>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</si>
  <si>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</si>
  <si>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</si>
  <si>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</si>
  <si>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</si>
  <si>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</si>
  <si>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</si>
  <si>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</si>
  <si>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</si>
  <si>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</si>
  <si>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</si>
  <si>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</si>
  <si>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</si>
  <si>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</si>
  <si>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</si>
  <si>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</si>
  <si>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</si>
  <si>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</si>
  <si>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</si>
  <si>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</si>
  <si>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</si>
  <si>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</si>
  <si>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</si>
  <si>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</si>
  <si>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</si>
  <si>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</si>
  <si>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</si>
  <si>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</si>
  <si>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</si>
  <si>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</si>
  <si>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</si>
  <si>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</si>
  <si>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</si>
  <si>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</si>
  <si>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</si>
  <si>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</si>
  <si>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</si>
  <si>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</si>
  <si>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</si>
  <si>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</si>
  <si>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</si>
  <si>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</si>
  <si>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</si>
  <si>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</si>
  <si>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</si>
  <si>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</si>
  <si>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</si>
  <si>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</si>
  <si>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</si>
  <si>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</si>
  <si>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</si>
  <si>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</si>
  <si>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</si>
  <si>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</si>
  <si>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</si>
  <si>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</si>
  <si>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</si>
  <si>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</si>
  <si>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</si>
  <si>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</si>
  <si>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</si>
  <si>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</si>
  <si>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</si>
  <si>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</si>
  <si>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</si>
  <si>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</si>
  <si>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</si>
  <si>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</si>
  <si>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</si>
  <si>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</si>
  <si>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</si>
  <si>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</si>
  <si>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</si>
  <si>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</si>
  <si>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</si>
  <si>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</si>
  <si>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</si>
  <si>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</si>
  <si>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</si>
  <si>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</si>
  <si>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</si>
  <si>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</si>
  <si>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</si>
  <si>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</si>
  <si>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</si>
  <si>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</si>
  <si>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</si>
  <si>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</si>
  <si>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</si>
  <si>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</si>
  <si>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</si>
  <si>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</si>
  <si>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</si>
  <si>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</si>
  <si>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</si>
  <si>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</si>
  <si>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</si>
  <si>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</si>
  <si>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</si>
  <si>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</si>
  <si>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</si>
  <si>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</si>
  <si>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</si>
  <si>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</si>
  <si>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</si>
  <si>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</si>
  <si>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</si>
  <si>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</si>
  <si>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</si>
  <si>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</si>
  <si>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</si>
  <si>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</si>
  <si>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</si>
  <si>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</si>
  <si>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</si>
  <si>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</si>
  <si>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</si>
  <si>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</si>
  <si>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</si>
  <si>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</si>
  <si>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</si>
  <si>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</si>
  <si>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</si>
  <si>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</si>
  <si>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</si>
  <si>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</si>
  <si>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</si>
  <si>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</si>
  <si>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</si>
  <si>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</si>
  <si>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</si>
  <si>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</si>
  <si>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</si>
  <si>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</si>
  <si>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</si>
  <si>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</si>
  <si>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</si>
  <si>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</si>
  <si>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</si>
  <si>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</si>
  <si>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</si>
  <si>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</si>
  <si>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</si>
  <si>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</si>
  <si>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</si>
  <si>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</si>
  <si>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</si>
  <si>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</si>
  <si>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</si>
  <si>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</si>
  <si>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</si>
  <si>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</si>
  <si>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</si>
  <si>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</si>
  <si>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</si>
  <si>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</si>
  <si>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</si>
  <si>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</si>
  <si>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</si>
  <si>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</si>
  <si>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</si>
  <si>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</si>
  <si>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</si>
  <si>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</si>
  <si>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</si>
  <si>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</si>
  <si>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</si>
  <si>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</si>
  <si>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</si>
  <si>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</si>
  <si>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</si>
  <si>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</si>
  <si>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</si>
  <si>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</si>
  <si>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</si>
  <si>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</si>
  <si>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</si>
  <si>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</si>
  <si>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</si>
  <si>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</si>
  <si>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</si>
  <si>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</si>
  <si>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</si>
  <si>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</si>
  <si>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</si>
  <si>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</si>
  <si>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</si>
  <si>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</si>
  <si>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</si>
  <si>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</si>
  <si>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</si>
  <si>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</si>
  <si>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</si>
  <si>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</si>
  <si>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</si>
  <si>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</si>
  <si>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</si>
  <si>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</si>
  <si>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</si>
  <si>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</si>
  <si>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</si>
  <si>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</si>
  <si>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</si>
  <si>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</si>
  <si>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</si>
  <si>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</si>
  <si>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</si>
  <si>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</si>
  <si>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</si>
  <si>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</si>
  <si>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</si>
  <si>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</si>
  <si>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</si>
  <si>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</si>
  <si>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</si>
  <si>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</si>
  <si>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</si>
  <si>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</si>
  <si>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</si>
  <si>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</si>
  <si>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</si>
  <si>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</si>
  <si>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</si>
  <si>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</si>
  <si>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</si>
  <si>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</si>
  <si>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</si>
  <si>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</si>
  <si>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</si>
  <si>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</si>
  <si>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</si>
  <si>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</si>
  <si>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</si>
  <si>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</si>
  <si>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</si>
  <si>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</si>
  <si>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</si>
  <si>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</si>
  <si>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</si>
  <si>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</si>
  <si>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</si>
  <si>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</si>
  <si>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</si>
  <si>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</si>
  <si>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</si>
  <si>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</si>
  <si>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</si>
  <si>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</si>
  <si>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</si>
  <si>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</si>
  <si>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</si>
  <si>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</si>
  <si>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</si>
  <si>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</si>
  <si>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</si>
  <si>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</si>
  <si>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</si>
  <si>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</si>
  <si>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</si>
  <si>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</si>
  <si>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</si>
  <si>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</si>
  <si>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</si>
  <si>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</si>
  <si>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</si>
  <si>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</si>
  <si>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</si>
  <si>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</si>
  <si>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</si>
  <si>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</si>
  <si>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</si>
  <si>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</si>
  <si>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</si>
  <si>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</si>
  <si>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</si>
  <si>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</si>
  <si>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</si>
  <si>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</si>
  <si>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</si>
  <si>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</si>
  <si>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</si>
  <si>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</si>
  <si>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</si>
  <si>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</si>
  <si>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</si>
  <si>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</si>
  <si>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</si>
  <si>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</si>
  <si>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</si>
  <si>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</si>
  <si>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</si>
  <si>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</si>
  <si>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</si>
  <si>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</si>
  <si>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</si>
  <si>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</si>
  <si>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</si>
  <si>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</si>
  <si>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</si>
  <si>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</si>
  <si>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</si>
  <si>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</si>
  <si>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</si>
  <si>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</si>
  <si>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</si>
  <si>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</si>
  <si>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</si>
  <si>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</si>
  <si>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</si>
  <si>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</si>
  <si>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</si>
  <si>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</si>
  <si>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</si>
  <si>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</si>
  <si>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</si>
  <si>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</si>
  <si>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</si>
  <si>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</si>
  <si>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</si>
  <si>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</si>
  <si>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</si>
  <si>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</si>
  <si>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</si>
  <si>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</si>
  <si>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</si>
  <si>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</si>
  <si>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</si>
  <si>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</si>
  <si>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</si>
  <si>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</si>
  <si>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</si>
  <si>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</si>
  <si>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</si>
  <si>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</si>
  <si>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</si>
  <si>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</si>
  <si>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</si>
  <si>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</si>
  <si>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</si>
  <si>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</si>
  <si>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</si>
  <si>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</si>
  <si>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</si>
  <si>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</si>
  <si>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</si>
  <si>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</si>
  <si>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</si>
  <si>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</si>
  <si>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</si>
  <si>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</si>
  <si>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</si>
  <si>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</si>
  <si>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</si>
  <si>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</si>
  <si>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</si>
  <si>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</si>
  <si>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</si>
  <si>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</si>
  <si>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</si>
  <si>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</si>
  <si>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</si>
  <si>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</si>
  <si>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</si>
  <si>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</si>
  <si>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</si>
  <si>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</si>
  <si>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</si>
  <si>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</si>
  <si>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</si>
  <si>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</si>
  <si>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</si>
  <si>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</si>
  <si>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</si>
  <si>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</si>
  <si>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</si>
  <si>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</si>
  <si>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</si>
  <si>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</si>
  <si>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</si>
  <si>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</si>
  <si>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</si>
  <si>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</si>
  <si>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</si>
  <si>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</si>
  <si>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</si>
  <si>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</si>
  <si>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</si>
  <si>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</si>
  <si>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</si>
  <si>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</si>
  <si>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</si>
  <si>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</si>
  <si>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</si>
  <si>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</si>
  <si>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</si>
  <si>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</si>
  <si>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</si>
  <si>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</si>
  <si>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</si>
  <si>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</si>
  <si>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</si>
  <si>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</si>
  <si>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</si>
  <si>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</si>
  <si>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</si>
  <si>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</si>
  <si>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</si>
  <si>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</si>
  <si>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</si>
  <si>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</si>
  <si>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</si>
  <si>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</si>
  <si>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</si>
  <si>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</si>
  <si>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</si>
  <si>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</si>
  <si>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</si>
  <si>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</si>
  <si>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</si>
  <si>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</si>
  <si>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</si>
  <si>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</si>
  <si>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</si>
  <si>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</si>
  <si>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</si>
  <si>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</si>
  <si>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</si>
  <si>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</si>
  <si>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</si>
  <si>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</si>
  <si>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</si>
  <si>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</si>
  <si>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</si>
  <si>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</si>
  <si>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</si>
  <si>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</si>
  <si>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</si>
  <si>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</si>
  <si>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</si>
  <si>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</si>
  <si>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</si>
  <si>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</si>
  <si>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</si>
  <si>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</si>
  <si>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</si>
  <si>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</si>
  <si>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</si>
  <si>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</si>
  <si>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</si>
  <si>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</si>
  <si>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</si>
  <si>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</si>
  <si>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</si>
  <si>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</si>
  <si>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</si>
  <si>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</si>
  <si>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</si>
  <si>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</si>
  <si>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</si>
  <si>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</si>
  <si>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</si>
  <si>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</si>
  <si>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</si>
  <si>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</si>
  <si>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</si>
  <si>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</si>
  <si>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</si>
  <si>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</si>
  <si>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</si>
  <si>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</si>
  <si>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</si>
  <si>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</si>
  <si>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</si>
  <si>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</si>
  <si>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</si>
  <si>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</si>
  <si>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</si>
  <si>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</si>
  <si>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</si>
  <si>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</si>
  <si>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</si>
  <si>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</si>
  <si>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</si>
  <si>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</si>
  <si>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</si>
  <si>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</si>
  <si>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</si>
  <si>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</si>
  <si>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</si>
  <si>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</si>
  <si>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</si>
  <si>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</si>
  <si>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</si>
  <si>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</si>
  <si>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</si>
  <si>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</si>
  <si>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</si>
  <si>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</si>
  <si>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</si>
  <si>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</si>
  <si>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</si>
  <si>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</si>
  <si>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</si>
  <si>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</si>
  <si>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</si>
  <si>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</si>
  <si>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</si>
  <si>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</si>
  <si>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</si>
  <si>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</si>
  <si>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</si>
  <si>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</si>
  <si>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</si>
  <si>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</si>
  <si>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</si>
  <si>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</si>
  <si>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</si>
  <si>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</si>
  <si>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</si>
  <si>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</si>
  <si>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</si>
  <si>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</si>
  <si>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</si>
  <si>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</si>
  <si>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</si>
  <si>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</si>
  <si>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</si>
  <si>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</si>
  <si>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</si>
  <si>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</si>
  <si>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</si>
  <si>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</si>
  <si>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</si>
  <si>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</si>
  <si>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</si>
  <si>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</si>
  <si>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</si>
  <si>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</si>
  <si>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</si>
  <si>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</si>
  <si>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</si>
  <si>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</si>
  <si>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</si>
  <si>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</si>
  <si>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</si>
  <si>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</si>
  <si>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</si>
  <si>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</si>
  <si>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</si>
  <si>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</si>
  <si>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</si>
  <si>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</si>
  <si>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</si>
  <si>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</si>
  <si>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</si>
  <si>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</si>
  <si>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</si>
  <si>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</si>
  <si>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</si>
  <si>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</si>
  <si>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</si>
  <si>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</si>
  <si>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</si>
  <si>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</si>
  <si>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</si>
  <si>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</si>
  <si>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</si>
  <si>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</si>
  <si>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</si>
  <si>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</si>
  <si>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</si>
  <si>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</si>
  <si>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</si>
  <si>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</si>
  <si>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</si>
  <si>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</si>
  <si>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</si>
  <si>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</si>
  <si>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</si>
  <si>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</si>
  <si>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</si>
  <si>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</si>
  <si>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</si>
  <si>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</si>
  <si>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</si>
  <si>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</si>
  <si>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</si>
  <si>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</si>
  <si>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</si>
  <si>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</si>
  <si>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</si>
  <si>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</si>
  <si>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</si>
  <si>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</si>
  <si>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</si>
  <si>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</si>
  <si>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</si>
  <si>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</si>
  <si>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</si>
  <si>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</si>
  <si>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</si>
  <si>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</si>
  <si>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</si>
  <si>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</si>
  <si>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</si>
  <si>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</si>
  <si>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</si>
  <si>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</si>
  <si>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</si>
  <si>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</si>
  <si>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</si>
  <si>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</si>
  <si>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</si>
  <si>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</si>
  <si>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</si>
  <si>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</si>
  <si>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</si>
  <si>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</si>
  <si>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</si>
  <si>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</si>
  <si>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</si>
  <si>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</si>
  <si>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</si>
  <si>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</si>
  <si>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</si>
  <si>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</si>
  <si>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</si>
  <si>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</si>
  <si>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</si>
  <si>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</si>
  <si>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</si>
  <si>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</si>
  <si>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</si>
  <si>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</si>
  <si>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</si>
  <si>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</si>
  <si>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</si>
  <si>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</si>
  <si>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</si>
  <si>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</si>
  <si>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</si>
  <si>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</si>
  <si>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</si>
  <si>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</si>
  <si>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</si>
  <si>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</si>
  <si>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</si>
  <si>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</si>
  <si>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</si>
  <si>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</si>
  <si>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</si>
  <si>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</si>
  <si>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</si>
  <si>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</si>
  <si>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</si>
  <si>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</si>
  <si>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</si>
  <si>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</si>
  <si>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</si>
  <si>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</si>
  <si>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</si>
  <si>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</si>
  <si>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</si>
  <si>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</si>
  <si>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</si>
  <si>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</si>
  <si>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</si>
  <si>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</si>
  <si>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</si>
  <si>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</si>
  <si>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</si>
  <si>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</si>
  <si>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</si>
  <si>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</si>
  <si>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</si>
  <si>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</si>
  <si>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</si>
  <si>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</si>
  <si>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</si>
  <si>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</si>
  <si>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</si>
  <si>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</si>
  <si>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</si>
  <si>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</si>
  <si>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</si>
  <si>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</si>
  <si>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</si>
  <si>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</si>
  <si>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</si>
  <si>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</si>
  <si>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</si>
  <si>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</si>
  <si>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</si>
  <si>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</si>
  <si>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</si>
  <si>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</si>
  <si>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</si>
  <si>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</si>
  <si>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</si>
  <si>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</si>
  <si>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</si>
  <si>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</si>
  <si>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</si>
  <si>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</si>
  <si>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</si>
  <si>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</si>
  <si>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</si>
  <si>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</si>
  <si>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</si>
  <si>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</si>
  <si>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</si>
  <si>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</si>
  <si>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</si>
  <si>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</si>
  <si>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</si>
  <si>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</si>
  <si>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</si>
  <si>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</si>
  <si>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</si>
  <si>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</si>
  <si>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</si>
  <si>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</si>
  <si>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</si>
  <si>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</si>
  <si>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</si>
  <si>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</si>
  <si>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</si>
  <si>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</si>
  <si>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</si>
  <si>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</si>
  <si>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</si>
  <si>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</si>
  <si>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</si>
  <si>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</si>
  <si>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</si>
  <si>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</si>
  <si>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</si>
  <si>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</si>
  <si>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</si>
  <si>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</si>
  <si>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</si>
  <si>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</si>
  <si>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</si>
  <si>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</si>
  <si>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</si>
  <si>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</si>
  <si>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</si>
  <si>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</si>
  <si>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</si>
  <si>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</si>
  <si>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</si>
  <si>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</si>
  <si>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</si>
  <si>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</si>
  <si>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</si>
  <si>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</si>
  <si>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</si>
  <si>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</si>
  <si>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</si>
  <si>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</si>
  <si>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</si>
  <si>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</si>
  <si>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</si>
  <si>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</si>
  <si>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</si>
  <si>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</si>
  <si>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</si>
  <si>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</si>
  <si>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</si>
  <si>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</si>
  <si>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</si>
  <si>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</si>
  <si>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</si>
  <si>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</si>
  <si>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</si>
  <si>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</si>
  <si>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</si>
  <si>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</si>
  <si>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</si>
  <si>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</si>
  <si>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</si>
  <si>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</si>
  <si>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</si>
  <si>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</si>
  <si>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</si>
  <si>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</si>
  <si>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</si>
  <si>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</si>
  <si>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</si>
  <si>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</si>
  <si>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</si>
  <si>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</si>
  <si>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</si>
  <si>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</si>
  <si>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</si>
  <si>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</si>
  <si>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</si>
  <si>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</si>
  <si>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</si>
  <si>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</si>
  <si>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</si>
  <si>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</si>
  <si>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</si>
  <si>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</si>
  <si>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</si>
  <si>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</si>
  <si>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</si>
  <si>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</si>
  <si>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</si>
  <si>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</si>
  <si>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</si>
  <si>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</si>
  <si>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</si>
  <si>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</si>
  <si>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</si>
  <si>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</si>
  <si>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</si>
  <si>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</si>
  <si>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</si>
  <si>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</si>
  <si>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</si>
  <si>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</si>
  <si>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</si>
  <si>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</si>
  <si>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</si>
  <si>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</si>
  <si>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</si>
  <si>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</si>
  <si>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</si>
  <si>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</si>
  <si>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</si>
  <si>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</si>
  <si>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</si>
  <si>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</si>
  <si>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</si>
  <si>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</si>
  <si>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</si>
  <si>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</si>
  <si>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</si>
  <si>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</si>
  <si>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</si>
  <si>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</si>
  <si>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</si>
  <si>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</si>
  <si>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</si>
  <si>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</si>
  <si>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</si>
  <si>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</si>
  <si>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</si>
  <si>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</si>
  <si>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</si>
  <si>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</si>
  <si>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</si>
  <si>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</si>
  <si>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</si>
  <si>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</si>
  <si>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</si>
  <si>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</si>
  <si>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</si>
  <si>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</si>
  <si>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</si>
  <si>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</si>
  <si>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</si>
  <si>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</si>
  <si>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</si>
  <si>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</si>
  <si>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</si>
  <si>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</si>
  <si>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</si>
  <si>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</si>
  <si>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</si>
  <si>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</si>
  <si>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</si>
  <si>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</si>
  <si>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</si>
  <si>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</si>
  <si>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</si>
  <si>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</si>
  <si>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</si>
  <si>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</si>
  <si>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</si>
  <si>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</si>
  <si>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</si>
  <si>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</si>
  <si>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</si>
  <si>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</si>
  <si>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</si>
  <si>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</si>
  <si>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</si>
  <si>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</si>
  <si>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</si>
  <si>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</si>
  <si>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</si>
  <si>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</si>
  <si>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</si>
  <si>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</si>
  <si>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</si>
  <si>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</si>
  <si>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</si>
  <si>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</si>
  <si>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</si>
  <si>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</si>
  <si>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</si>
  <si>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</si>
  <si>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</si>
  <si>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</si>
  <si>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</si>
  <si>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</si>
  <si>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</si>
  <si>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</si>
  <si>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</si>
  <si>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</si>
  <si>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</si>
  <si>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</si>
  <si>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</si>
  <si>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</si>
  <si>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</si>
  <si>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</si>
  <si>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</si>
  <si>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</si>
  <si>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</si>
  <si>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</si>
  <si>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</si>
  <si>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</si>
  <si>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</si>
  <si>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</si>
  <si>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</si>
  <si>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</si>
  <si>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</si>
  <si>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</si>
  <si>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</si>
  <si>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</si>
  <si>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</si>
  <si>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</si>
  <si>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</si>
  <si>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</si>
  <si>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</si>
  <si>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</si>
  <si>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</si>
  <si>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</si>
  <si>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</si>
  <si>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</si>
  <si>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</si>
  <si>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</si>
  <si>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</si>
  <si>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</si>
  <si>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</si>
  <si>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</si>
  <si>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</si>
  <si>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</si>
  <si>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</si>
  <si>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</si>
  <si>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</si>
  <si>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</si>
  <si>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</si>
  <si>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</si>
  <si>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</si>
  <si>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</si>
  <si>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</si>
  <si>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</si>
  <si>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</si>
  <si>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</si>
  <si>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</si>
  <si>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</si>
  <si>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</si>
  <si>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</si>
  <si>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</si>
  <si>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</si>
  <si>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</si>
  <si>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</si>
  <si>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</si>
  <si>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</si>
  <si>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</si>
  <si>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</si>
  <si>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</si>
  <si>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</si>
  <si>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</si>
  <si>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</si>
  <si>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</si>
  <si>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</si>
  <si>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</si>
  <si>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</si>
  <si>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</si>
  <si>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</si>
  <si>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</si>
  <si>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</si>
  <si>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</si>
  <si>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</si>
  <si>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</si>
  <si>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</si>
  <si>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</si>
  <si>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</si>
  <si>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</si>
  <si>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</si>
  <si>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</si>
  <si>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</si>
  <si>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</si>
  <si>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</si>
  <si>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</si>
  <si>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</si>
  <si>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</si>
  <si>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</si>
  <si>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</si>
  <si>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</si>
  <si>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</si>
  <si>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</si>
  <si>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</si>
  <si>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</si>
  <si>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</si>
  <si>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</si>
  <si>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</si>
  <si>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</si>
  <si>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</si>
  <si>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</si>
  <si>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</si>
  <si>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</si>
  <si>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</si>
  <si>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</si>
  <si>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</si>
  <si>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</si>
  <si>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</si>
  <si>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</si>
  <si>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</si>
  <si>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</si>
  <si>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</si>
  <si>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</si>
  <si>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</si>
  <si>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</si>
  <si>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</si>
  <si>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</si>
  <si>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</si>
  <si>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</si>
  <si>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</si>
  <si>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</si>
  <si>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</si>
  <si>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</si>
  <si>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</si>
  <si>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</si>
  <si>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</si>
  <si>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</si>
  <si>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</si>
  <si>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</si>
  <si>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</si>
  <si>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</si>
  <si>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</si>
  <si>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</si>
  <si>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</si>
  <si>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</si>
  <si>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</si>
  <si>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</si>
  <si>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</si>
  <si>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</si>
  <si>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</si>
  <si>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</si>
  <si>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</si>
  <si>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</si>
  <si>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</si>
  <si>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</si>
  <si>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</si>
  <si>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</si>
  <si>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</si>
  <si>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</si>
  <si>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</si>
  <si>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</si>
  <si>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</si>
  <si>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</si>
  <si>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</si>
  <si>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</si>
  <si>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</si>
  <si>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</si>
  <si>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</si>
  <si>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</si>
  <si>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</si>
  <si>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</si>
  <si>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</si>
  <si>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</si>
  <si>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</si>
  <si>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</si>
  <si>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</si>
  <si>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</si>
  <si>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</si>
  <si>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</si>
  <si>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</si>
  <si>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</si>
  <si>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</si>
  <si>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</si>
  <si>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</si>
  <si>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</si>
  <si>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</si>
  <si>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</si>
  <si>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</si>
  <si>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</si>
  <si>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</si>
  <si>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</si>
  <si>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</si>
  <si>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</si>
  <si>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</si>
  <si>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</si>
  <si>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</si>
  <si>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</si>
  <si>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</si>
  <si>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</si>
  <si>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</si>
  <si>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</si>
  <si>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</si>
  <si>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</si>
  <si>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</si>
  <si>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</si>
  <si>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</si>
  <si>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</si>
  <si>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</si>
  <si>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</si>
  <si>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</si>
  <si>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</si>
  <si>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</si>
  <si>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</si>
  <si>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</si>
  <si>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</si>
  <si>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</si>
  <si>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</si>
  <si>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</si>
  <si>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</si>
  <si>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</si>
  <si>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</si>
  <si>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</si>
  <si>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</si>
  <si>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</si>
  <si>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</si>
  <si>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</si>
  <si>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</si>
  <si>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</si>
  <si>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</si>
  <si>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</si>
  <si>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</si>
  <si>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</si>
  <si>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</si>
  <si>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</si>
  <si>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</si>
  <si>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</si>
  <si>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</si>
  <si>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</si>
  <si>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</si>
  <si>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</si>
  <si>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</si>
  <si>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</si>
  <si>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</si>
  <si>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</si>
  <si>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</si>
  <si>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</si>
  <si>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</si>
  <si>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</si>
  <si>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</si>
  <si>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</si>
  <si>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</si>
  <si>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</si>
  <si>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</si>
  <si>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</si>
  <si>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</si>
  <si>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</si>
  <si>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</si>
  <si>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</si>
  <si>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</si>
  <si>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</si>
  <si>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</si>
  <si>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</si>
  <si>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</si>
  <si>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</si>
  <si>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</si>
  <si>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</si>
  <si>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</si>
  <si>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</si>
  <si>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</si>
  <si>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</si>
  <si>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</si>
  <si>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</si>
  <si>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</si>
  <si>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</si>
  <si>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</si>
  <si>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</si>
  <si>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</si>
  <si>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</si>
  <si>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</si>
  <si>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</si>
  <si>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</si>
  <si>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</si>
  <si>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</si>
  <si>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</si>
  <si>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</si>
  <si>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</si>
  <si>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</si>
  <si>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</si>
  <si>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</si>
  <si>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</si>
  <si>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</si>
  <si>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</si>
  <si>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</si>
  <si>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</si>
  <si>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</si>
  <si>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</si>
  <si>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</si>
  <si>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</si>
  <si>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</si>
  <si>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</si>
  <si>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</si>
  <si>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</si>
  <si>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</si>
  <si>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</si>
  <si>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</si>
  <si>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</si>
  <si>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</si>
  <si>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</si>
  <si>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</si>
  <si>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</si>
  <si>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</si>
  <si>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</si>
  <si>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</si>
  <si>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</si>
  <si>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</si>
  <si>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</si>
  <si>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</si>
  <si>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</si>
  <si>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</si>
  <si>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</si>
  <si>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</si>
  <si>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</si>
  <si>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</si>
  <si>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</si>
  <si>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</si>
  <si>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</si>
  <si>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</si>
  <si>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</si>
  <si>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</si>
  <si>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</si>
  <si>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</si>
  <si>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</si>
  <si>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</si>
  <si>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</si>
  <si>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</si>
  <si>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</si>
  <si>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</si>
  <si>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</si>
  <si>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</si>
  <si>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</si>
  <si>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</si>
  <si>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</si>
  <si>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</si>
  <si>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</si>
  <si>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</si>
  <si>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</si>
  <si>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</si>
  <si>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</si>
  <si>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</si>
  <si>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</si>
  <si>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</si>
  <si>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</si>
  <si>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</si>
  <si>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</si>
  <si>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</si>
  <si>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</si>
  <si>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</si>
  <si>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</si>
  <si>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</si>
  <si>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</si>
  <si>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</si>
  <si>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</si>
  <si>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</si>
  <si>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</si>
  <si>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</si>
  <si>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</si>
  <si>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</si>
  <si>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</si>
  <si>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</si>
  <si>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</si>
  <si>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</si>
  <si>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</si>
  <si>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</si>
  <si>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</si>
  <si>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</si>
  <si>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</si>
  <si>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</si>
  <si>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</si>
  <si>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</si>
  <si>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</si>
  <si>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</si>
  <si>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</si>
  <si>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</si>
  <si>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</si>
  <si>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</si>
  <si>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</si>
  <si>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</si>
  <si>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</si>
  <si>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</si>
  <si>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</si>
  <si>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</si>
  <si>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</si>
  <si>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</si>
  <si>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</si>
  <si>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</si>
  <si>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</si>
  <si>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</si>
  <si>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</si>
  <si>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</si>
  <si>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</si>
  <si>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</si>
  <si>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</si>
  <si>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</si>
  <si>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</si>
  <si>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</si>
  <si>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</si>
  <si>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</si>
  <si>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</si>
  <si>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</si>
  <si>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</si>
  <si>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</si>
  <si>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</si>
  <si>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</si>
  <si>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</si>
  <si>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</si>
  <si>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</si>
  <si>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</si>
  <si>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</si>
  <si>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</si>
  <si>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</si>
  <si>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</si>
  <si>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</si>
  <si>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</si>
  <si>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</si>
  <si>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</si>
  <si>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</si>
  <si>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</si>
  <si>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</si>
  <si>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</si>
  <si>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</si>
  <si>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</si>
  <si>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</si>
  <si>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</si>
  <si>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</si>
  <si>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</si>
  <si>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</si>
  <si>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</si>
  <si>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</si>
  <si>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</si>
  <si>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</si>
  <si>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</si>
  <si>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</si>
  <si>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</si>
  <si>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</si>
  <si>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</si>
  <si>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</si>
  <si>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</si>
  <si>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</si>
  <si>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</si>
  <si>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</si>
  <si>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</si>
  <si>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</si>
  <si>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</si>
  <si>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</si>
  <si>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</si>
  <si>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</si>
  <si>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</si>
  <si>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</si>
  <si>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</si>
  <si>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</si>
  <si>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</si>
  <si>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</si>
  <si>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</si>
  <si>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</si>
  <si>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</si>
  <si>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</si>
  <si>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</si>
  <si>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</si>
  <si>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</si>
  <si>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</si>
  <si>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</si>
  <si>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</si>
  <si>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</si>
  <si>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</si>
  <si>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</si>
  <si>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</si>
  <si>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</si>
  <si>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</si>
  <si>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</si>
  <si>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</si>
  <si>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</si>
  <si>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</si>
  <si>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</si>
  <si>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</si>
  <si>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</si>
  <si>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</si>
  <si>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</si>
  <si>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</si>
  <si>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</si>
  <si>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</si>
  <si>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</si>
  <si>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</si>
  <si>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</si>
  <si>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</si>
  <si>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</si>
  <si>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</si>
  <si>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</si>
  <si>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</si>
  <si>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</si>
  <si>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</si>
  <si>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</si>
  <si>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</si>
  <si>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</si>
  <si>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</si>
  <si>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</si>
  <si>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</si>
  <si>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</si>
  <si>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</si>
  <si>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</si>
  <si>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</si>
  <si>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</si>
  <si>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</si>
  <si>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</si>
  <si>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</si>
  <si>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</si>
  <si>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</si>
  <si>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</si>
  <si>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</si>
  <si>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</si>
  <si>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</si>
  <si>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</si>
  <si>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</si>
  <si>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</si>
  <si>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</si>
  <si>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</si>
  <si>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</si>
  <si>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</si>
  <si>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</si>
  <si>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</si>
  <si>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</si>
  <si>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</si>
  <si>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</si>
  <si>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</si>
  <si>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</si>
  <si>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</si>
  <si>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</si>
  <si>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</si>
  <si>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</si>
  <si>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</si>
  <si>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</si>
  <si>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</si>
  <si>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</si>
  <si>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</si>
  <si>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</si>
  <si>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</si>
  <si>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</si>
  <si>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</si>
  <si>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</si>
  <si>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</si>
  <si>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</si>
  <si>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</si>
  <si>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</si>
  <si>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</si>
  <si>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</si>
  <si>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</si>
  <si>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</si>
  <si>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</si>
  <si>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</si>
  <si>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</si>
  <si>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</si>
  <si>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</si>
  <si>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</si>
  <si>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</si>
  <si>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</si>
  <si>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</si>
  <si>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</si>
  <si>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</si>
  <si>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</si>
  <si>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</si>
  <si>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</si>
  <si>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</si>
  <si>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</si>
  <si>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</si>
  <si>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</si>
  <si>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</si>
  <si>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</si>
  <si>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</si>
  <si>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</si>
  <si>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</si>
  <si>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</si>
  <si>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</si>
  <si>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</si>
  <si>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</si>
  <si>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</si>
  <si>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</si>
  <si>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</si>
  <si>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</si>
  <si>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</si>
  <si>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</si>
  <si>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</si>
  <si>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</si>
  <si>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</si>
  <si>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</si>
  <si>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</si>
  <si>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</si>
  <si>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</si>
  <si>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</si>
  <si>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</si>
  <si>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</si>
  <si>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</si>
  <si>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</si>
  <si>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</si>
  <si>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</si>
  <si>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</si>
  <si>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</si>
  <si>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</si>
  <si>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</si>
  <si>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</si>
  <si>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</si>
  <si>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</si>
  <si>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</si>
  <si>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</si>
  <si>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</si>
  <si>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</si>
  <si>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</si>
  <si>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</si>
  <si>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</si>
  <si>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</si>
  <si>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</si>
  <si>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</si>
  <si>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</si>
  <si>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</si>
  <si>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</si>
  <si>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</si>
  <si>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</si>
  <si>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</si>
  <si>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</si>
  <si>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</si>
  <si>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</si>
  <si>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</si>
  <si>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</si>
  <si>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</si>
  <si>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</si>
  <si>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</si>
  <si>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</si>
  <si>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</si>
  <si>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</si>
  <si>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</si>
  <si>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</si>
  <si>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</si>
  <si>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</si>
  <si>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</si>
  <si>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</si>
  <si>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</si>
  <si>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</si>
  <si>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</si>
  <si>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</si>
  <si>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</si>
  <si>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</si>
  <si>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</si>
  <si>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</si>
  <si>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</si>
  <si>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</si>
  <si>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</si>
  <si>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</si>
  <si>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</si>
  <si>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</si>
  <si>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</si>
  <si>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</si>
  <si>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</si>
  <si>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</si>
  <si>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</si>
  <si>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</si>
  <si>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</si>
  <si>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</si>
  <si>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</si>
  <si>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</si>
  <si>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</si>
  <si>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</si>
  <si>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</si>
  <si>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</si>
  <si>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</si>
  <si>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</si>
  <si>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</si>
  <si>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</si>
  <si>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</si>
  <si>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</si>
  <si>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</si>
  <si>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</si>
  <si>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</si>
  <si>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</si>
  <si>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</si>
  <si>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</si>
  <si>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</si>
  <si>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</si>
  <si>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</si>
  <si>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</si>
  <si>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</si>
  <si>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</si>
  <si>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</si>
  <si>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</si>
  <si>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</si>
  <si>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</si>
  <si>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</si>
  <si>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</si>
  <si>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</si>
  <si>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</si>
  <si>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</si>
  <si>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</si>
  <si>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</si>
  <si>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</si>
  <si>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</si>
  <si>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</si>
  <si>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</si>
  <si>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</si>
  <si>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</si>
  <si>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</si>
  <si>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</si>
  <si>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</si>
  <si>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</si>
  <si>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</si>
  <si>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</si>
  <si>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</si>
  <si>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</si>
  <si>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</si>
  <si>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</si>
  <si>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</si>
  <si>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</si>
  <si>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</si>
  <si>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</si>
  <si>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</si>
  <si>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</si>
  <si>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</si>
  <si>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</si>
  <si>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</si>
  <si>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</si>
  <si>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</si>
  <si>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</si>
  <si>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</si>
  <si>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</si>
  <si>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</si>
  <si>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</si>
  <si>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</si>
  <si>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</si>
  <si>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</si>
  <si>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</si>
  <si>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</si>
  <si>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</si>
  <si>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</si>
  <si>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</si>
  <si>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</si>
  <si>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</si>
  <si>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</si>
  <si>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</si>
  <si>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</si>
  <si>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</si>
  <si>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</si>
  <si>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</si>
  <si>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</si>
  <si>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</si>
  <si>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</si>
  <si>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</si>
  <si>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</si>
  <si>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</si>
  <si>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</si>
  <si>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</si>
  <si>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</si>
  <si>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</si>
  <si>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</si>
  <si>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</si>
  <si>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</si>
  <si>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</si>
  <si>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</si>
  <si>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</si>
  <si>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</si>
  <si>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</si>
  <si>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</si>
  <si>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</si>
  <si>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</si>
  <si>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</si>
  <si>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</si>
  <si>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</si>
  <si>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</si>
  <si>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</si>
  <si>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</si>
  <si>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</si>
  <si>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</si>
  <si>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</si>
  <si>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</si>
  <si>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</si>
  <si>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</si>
  <si>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</si>
  <si>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</si>
  <si>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</si>
  <si>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</si>
  <si>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</si>
  <si>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</si>
  <si>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</si>
  <si>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</si>
  <si>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</si>
  <si>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</si>
  <si>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</si>
  <si>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</si>
  <si>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</si>
  <si>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</si>
  <si>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</si>
  <si>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</si>
  <si>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</si>
  <si>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</si>
  <si>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</si>
  <si>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</si>
  <si>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</si>
  <si>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</si>
  <si>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</si>
  <si>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</si>
  <si>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</si>
  <si>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</si>
  <si>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</si>
  <si>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</si>
  <si>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</si>
  <si>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</si>
  <si>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</si>
  <si>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</si>
  <si>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</si>
  <si>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</si>
  <si>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</si>
  <si>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</si>
  <si>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</si>
  <si>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</si>
  <si>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</si>
  <si>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</si>
  <si>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</si>
  <si>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</si>
  <si>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</si>
  <si>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</si>
  <si>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</si>
  <si>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</si>
  <si>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</si>
  <si>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</si>
  <si>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</si>
  <si>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</si>
  <si>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</si>
  <si>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</si>
  <si>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</si>
  <si>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</si>
  <si>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</si>
  <si>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</si>
  <si>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</si>
  <si>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</si>
  <si>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</si>
  <si>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</si>
  <si>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</si>
  <si>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</si>
  <si>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</si>
  <si>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</si>
  <si>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</si>
  <si>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</si>
  <si>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</si>
  <si>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</si>
  <si>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</si>
  <si>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</si>
  <si>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</si>
  <si>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</si>
  <si>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</si>
  <si>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</si>
  <si>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</si>
  <si>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</si>
  <si>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</si>
  <si>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</si>
  <si>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</si>
  <si>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</si>
  <si>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</si>
  <si>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</si>
  <si>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</si>
  <si>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</si>
  <si>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</si>
  <si>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</si>
  <si>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</si>
  <si>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</si>
  <si>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</si>
  <si>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</si>
  <si>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</si>
  <si>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</si>
  <si>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</si>
  <si>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</si>
  <si>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</si>
  <si>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</si>
  <si>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</si>
  <si>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</si>
  <si>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</si>
  <si>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</si>
  <si>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</si>
  <si>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</si>
  <si>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</si>
  <si>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</si>
  <si>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</si>
  <si>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</si>
  <si>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</si>
  <si>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</si>
  <si>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</si>
  <si>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</si>
  <si>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</si>
  <si>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</si>
  <si>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</si>
  <si>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</si>
  <si>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</si>
  <si>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</si>
  <si>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</si>
  <si>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</si>
  <si>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</si>
  <si>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</si>
  <si>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</si>
  <si>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</si>
  <si>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</si>
  <si>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</si>
  <si>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</si>
  <si>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</si>
  <si>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</si>
  <si>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</si>
  <si>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</si>
  <si>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</si>
  <si>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</si>
  <si>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</si>
  <si>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</si>
  <si>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</si>
  <si>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</si>
  <si>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</si>
  <si>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</si>
  <si>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</si>
  <si>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</si>
  <si>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</si>
  <si>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</si>
  <si>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</si>
  <si>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</si>
  <si>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</si>
  <si>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</si>
  <si>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</si>
  <si>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</si>
  <si>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</si>
  <si>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</si>
  <si>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</si>
  <si>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</si>
  <si>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</si>
  <si>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</si>
  <si>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</si>
  <si>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</si>
  <si>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</si>
  <si>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</si>
  <si>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</si>
  <si>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</si>
  <si>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</si>
  <si>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</si>
  <si>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</si>
  <si>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</si>
  <si>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</si>
  <si>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</si>
  <si>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</si>
  <si>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</si>
  <si>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</si>
  <si>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</si>
  <si>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</si>
  <si>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</si>
  <si>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</si>
  <si>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</si>
  <si>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</si>
  <si>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</si>
  <si>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</si>
  <si>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</si>
  <si>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</si>
  <si>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</si>
  <si>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</si>
  <si>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</si>
  <si>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</si>
  <si>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</si>
  <si>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</si>
  <si>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</si>
  <si>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</si>
  <si>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</si>
  <si>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</si>
  <si>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</si>
  <si>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</si>
  <si>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</si>
  <si>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</si>
  <si>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</si>
  <si>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</si>
  <si>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</si>
  <si>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</si>
  <si>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</si>
  <si>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</si>
  <si>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</si>
  <si>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</si>
  <si>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</si>
  <si>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</si>
  <si>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</si>
  <si>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</si>
  <si>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</si>
  <si>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</si>
  <si>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</si>
  <si>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</si>
  <si>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</si>
  <si>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</si>
  <si>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</si>
  <si>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</si>
  <si>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</si>
  <si>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</si>
  <si>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</si>
  <si>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</si>
  <si>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</si>
  <si>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</si>
  <si>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</si>
  <si>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</si>
  <si>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</si>
  <si>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</si>
  <si>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</si>
  <si>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</si>
  <si>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</si>
  <si>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</si>
  <si>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</si>
  <si>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</si>
  <si>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</si>
  <si>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</si>
  <si>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</si>
  <si>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</si>
  <si>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</si>
  <si>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</si>
  <si>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</si>
  <si>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</si>
  <si>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</si>
  <si>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</si>
  <si>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</si>
  <si>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</si>
  <si>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</si>
  <si>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</si>
  <si>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</si>
  <si>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</si>
  <si>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</si>
  <si>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</si>
  <si>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</si>
  <si>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</si>
  <si>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</si>
  <si>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</si>
  <si>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</si>
  <si>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</si>
  <si>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</si>
  <si>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</si>
  <si>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</si>
  <si>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</si>
  <si>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</si>
  <si>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</si>
  <si>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</si>
  <si>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</si>
  <si>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</si>
  <si>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</si>
  <si>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</si>
  <si>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</si>
  <si>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</si>
  <si>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</si>
  <si>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</si>
  <si>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</si>
  <si>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</si>
  <si>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</si>
  <si>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</si>
  <si>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</si>
  <si>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</si>
  <si>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</si>
  <si>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</si>
  <si>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</si>
  <si>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</si>
  <si>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</si>
  <si>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</si>
  <si>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</si>
  <si>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</si>
  <si>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</si>
  <si>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</si>
  <si>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</si>
  <si>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</si>
  <si>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</si>
  <si>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</si>
  <si>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</si>
  <si>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</si>
  <si>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</si>
  <si>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</si>
  <si>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</si>
  <si>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</si>
  <si>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</si>
  <si>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</si>
  <si>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</si>
  <si>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</si>
  <si>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</si>
  <si>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</si>
  <si>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</si>
  <si>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</si>
  <si>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</si>
  <si>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</si>
  <si>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</si>
  <si>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</si>
  <si>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</si>
  <si>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</si>
  <si>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</si>
  <si>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</si>
  <si>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</si>
  <si>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</si>
  <si>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</si>
  <si>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</si>
  <si>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</si>
  <si>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</si>
  <si>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</si>
  <si>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</si>
  <si>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</si>
  <si>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</si>
  <si>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</si>
  <si>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</si>
  <si>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</si>
  <si>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</si>
  <si>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</si>
  <si>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</si>
  <si>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</si>
  <si>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</si>
  <si>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</si>
  <si>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</si>
  <si>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</si>
  <si>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</si>
  <si>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</si>
  <si>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</si>
  <si>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</si>
  <si>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</si>
  <si>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</si>
  <si>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</si>
  <si>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</si>
  <si>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</si>
  <si>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</si>
  <si>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</si>
  <si>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</si>
  <si>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</si>
  <si>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</si>
  <si>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</si>
  <si>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</si>
  <si>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</si>
  <si>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</si>
  <si>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</si>
  <si>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</si>
  <si>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</si>
  <si>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</si>
  <si>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</si>
  <si>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</si>
  <si>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</si>
  <si>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</si>
  <si>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</si>
  <si>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</si>
  <si>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</si>
  <si>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</si>
  <si>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</si>
  <si>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</si>
  <si>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</si>
  <si>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</si>
  <si>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</si>
  <si>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</si>
  <si>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</si>
  <si>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</si>
  <si>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</si>
  <si>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</si>
  <si>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</si>
  <si>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</si>
  <si>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</si>
  <si>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</si>
  <si>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</si>
  <si>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</si>
  <si>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</si>
  <si>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</si>
  <si>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</si>
  <si>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</si>
  <si>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</si>
  <si>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</si>
  <si>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</si>
  <si>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</si>
  <si>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</si>
  <si>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</si>
  <si>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</si>
  <si>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</si>
  <si>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</si>
  <si>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</si>
  <si>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</si>
  <si>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</si>
  <si>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</si>
  <si>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</si>
  <si>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</si>
  <si>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</si>
  <si>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</si>
  <si>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</si>
  <si>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</si>
  <si>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</si>
  <si>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</si>
  <si>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</si>
  <si>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</si>
  <si>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</si>
  <si>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</si>
  <si>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</si>
  <si>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</si>
  <si>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</si>
  <si>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</si>
  <si>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</si>
  <si>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</si>
  <si>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</si>
  <si>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</si>
  <si>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</si>
  <si>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</si>
  <si>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</si>
  <si>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</si>
  <si>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</si>
  <si>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</si>
  <si>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</si>
  <si>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</si>
  <si>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</si>
  <si>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</si>
  <si>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</si>
  <si>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</si>
  <si>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</si>
  <si>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</si>
  <si>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</si>
  <si>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</si>
  <si>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</si>
  <si>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</si>
  <si>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</si>
  <si>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</si>
  <si>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</si>
  <si>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</si>
  <si>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</si>
  <si>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</si>
  <si>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</si>
  <si>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</si>
  <si>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</si>
  <si>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</si>
  <si>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</si>
  <si>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</si>
  <si>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</si>
  <si>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</si>
  <si>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</si>
  <si>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</si>
  <si>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</si>
  <si>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</si>
  <si>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</si>
  <si>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</si>
  <si>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</si>
  <si>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</si>
  <si>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</si>
  <si>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</si>
  <si>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</si>
  <si>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</si>
  <si>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</si>
  <si>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</si>
  <si>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</si>
  <si>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</si>
  <si>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</si>
  <si>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</si>
  <si>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</si>
  <si>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</si>
  <si>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</si>
  <si>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</si>
  <si>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</si>
  <si>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</si>
  <si>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</si>
  <si>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</si>
  <si>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</si>
  <si>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</si>
  <si>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</si>
  <si>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</si>
  <si>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</si>
  <si>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</si>
  <si>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</si>
  <si>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</si>
  <si>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</si>
  <si>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</si>
  <si>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</si>
  <si>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</si>
  <si>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</si>
  <si>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</si>
  <si>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</si>
  <si>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</si>
  <si>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</si>
  <si>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</si>
  <si>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</si>
  <si>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</si>
  <si>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</si>
  <si>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</si>
  <si>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</si>
  <si>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</si>
  <si>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</si>
  <si>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</si>
  <si>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</si>
  <si>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</si>
  <si>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</si>
  <si>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</si>
  <si>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</si>
  <si>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</si>
  <si>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</si>
  <si>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</si>
  <si>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</si>
  <si>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</si>
  <si>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</si>
  <si>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</si>
  <si>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</si>
  <si>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</si>
  <si>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</si>
  <si>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</si>
  <si>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</si>
  <si>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</si>
  <si>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</si>
  <si>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</si>
  <si>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</si>
  <si>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</si>
  <si>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</si>
  <si>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</si>
  <si>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</si>
  <si>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</si>
  <si>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</si>
  <si>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</si>
  <si>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</si>
  <si>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</si>
  <si>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</si>
  <si>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</si>
  <si>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</si>
  <si>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</si>
  <si>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</si>
  <si>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</si>
  <si>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</si>
  <si>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</si>
  <si>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</si>
  <si>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</si>
  <si>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</si>
  <si>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</si>
  <si>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</si>
  <si>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</si>
  <si>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</si>
  <si>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</si>
  <si>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</si>
  <si>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</si>
  <si>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</si>
  <si>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</si>
  <si>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</si>
  <si>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</si>
  <si>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</si>
  <si>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</si>
  <si>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</si>
  <si>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</si>
  <si>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</si>
  <si>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</si>
  <si>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</si>
  <si>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</si>
  <si>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</si>
  <si>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</si>
  <si>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</si>
  <si>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</si>
  <si>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</si>
  <si>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</si>
  <si>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</si>
  <si>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</si>
  <si>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</si>
  <si>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</si>
  <si>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</si>
  <si>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</si>
  <si>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</si>
  <si>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</si>
  <si>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</si>
  <si>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</si>
  <si>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</si>
  <si>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</si>
  <si>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</si>
  <si>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</si>
  <si>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</si>
  <si>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</si>
  <si>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</si>
  <si>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</si>
  <si>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</si>
  <si>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</si>
  <si>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</si>
  <si>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</si>
  <si>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</si>
  <si>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</si>
  <si>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</si>
  <si>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</si>
  <si>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</si>
  <si>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</si>
  <si>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</si>
  <si>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</si>
  <si>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</si>
  <si>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</si>
  <si>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</si>
  <si>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</si>
  <si>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</si>
  <si>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</si>
  <si>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</si>
  <si>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</si>
  <si>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</si>
  <si>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</si>
  <si>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</si>
  <si>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</si>
  <si>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</si>
  <si>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</si>
  <si>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</si>
  <si>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</si>
  <si>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</si>
  <si>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</si>
  <si>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</si>
  <si>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</si>
  <si>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</si>
  <si>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</si>
  <si>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</si>
  <si>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</si>
  <si>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</si>
  <si>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</si>
  <si>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</si>
  <si>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</si>
  <si>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</si>
  <si>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</si>
  <si>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</si>
  <si>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</si>
  <si>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</si>
  <si>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</si>
  <si>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</si>
  <si>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</si>
  <si>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</si>
  <si>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</si>
  <si>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</si>
  <si>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</si>
  <si>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</si>
  <si>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</si>
  <si>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</si>
  <si>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</si>
  <si>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</si>
  <si>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</si>
  <si>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</si>
  <si>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</si>
  <si>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</si>
  <si>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</si>
  <si>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</si>
  <si>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</si>
  <si>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</si>
  <si>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</si>
  <si>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</si>
  <si>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</si>
  <si>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</si>
  <si>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</si>
  <si>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</si>
  <si>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</si>
  <si>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</si>
  <si>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</si>
  <si>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</si>
  <si>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</si>
  <si>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</si>
  <si>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</si>
  <si>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</si>
  <si>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</si>
  <si>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</si>
  <si>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</si>
  <si>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</si>
  <si>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</si>
  <si>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</si>
  <si>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</si>
  <si>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</si>
  <si>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</si>
  <si>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</si>
  <si>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</si>
  <si>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</si>
  <si>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</si>
  <si>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</si>
  <si>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</si>
  <si>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</si>
  <si>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</si>
  <si>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</si>
  <si>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</si>
  <si>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</si>
  <si>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</si>
  <si>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</si>
  <si>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</si>
  <si>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</si>
  <si>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</si>
  <si>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</si>
  <si>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</si>
  <si>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</si>
  <si>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</si>
  <si>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</si>
  <si>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</si>
  <si>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</si>
  <si>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</si>
  <si>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</si>
  <si>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</si>
  <si>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</si>
  <si>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</si>
  <si>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</si>
  <si>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</si>
  <si>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</si>
  <si>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</si>
  <si>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</si>
  <si>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</si>
  <si>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</si>
  <si>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</si>
  <si>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</si>
  <si>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</si>
  <si>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</si>
  <si>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</si>
  <si>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</si>
  <si>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</si>
  <si>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</si>
  <si>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</si>
  <si>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</si>
  <si>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</si>
  <si>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</si>
  <si>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</si>
  <si>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</si>
  <si>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</si>
  <si>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</si>
  <si>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</si>
  <si>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</si>
  <si>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</si>
  <si>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</si>
  <si>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</si>
  <si>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</si>
  <si>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</si>
  <si>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</si>
  <si>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</si>
  <si>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</si>
  <si>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</si>
  <si>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</si>
  <si>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</si>
  <si>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</si>
  <si>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</si>
  <si>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</si>
  <si>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</si>
  <si>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</si>
  <si>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</si>
  <si>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</si>
  <si>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</si>
  <si>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</si>
  <si>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</si>
  <si>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</si>
  <si>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</si>
  <si>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</si>
  <si>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</si>
  <si>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</si>
  <si>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</si>
  <si>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</si>
  <si>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</si>
  <si>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</si>
  <si>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</si>
  <si>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</si>
  <si>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</si>
  <si>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</si>
  <si>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</si>
  <si>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</si>
  <si>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</si>
  <si>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</si>
  <si>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</si>
  <si>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</si>
  <si>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</si>
  <si>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</si>
  <si>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</si>
  <si>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</si>
  <si>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</si>
  <si>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</si>
  <si>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</si>
  <si>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</si>
  <si>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</si>
  <si>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</si>
  <si>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</si>
  <si>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</si>
  <si>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</si>
  <si>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</si>
  <si>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</si>
  <si>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</si>
  <si>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</si>
  <si>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</si>
  <si>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</si>
  <si>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</si>
  <si>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</si>
  <si>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</si>
  <si>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</si>
  <si>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</si>
  <si>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</si>
  <si>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</si>
  <si>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</si>
  <si>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</si>
  <si>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</si>
  <si>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</si>
  <si>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</si>
  <si>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</si>
  <si>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</si>
  <si>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</si>
  <si>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</si>
  <si>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</si>
  <si>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</si>
  <si>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</si>
  <si>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</si>
  <si>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</si>
  <si>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</si>
  <si>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</si>
  <si>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</si>
  <si>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</si>
  <si>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</si>
  <si>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</si>
  <si>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</si>
  <si>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</si>
  <si>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</si>
  <si>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</si>
  <si>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</si>
  <si>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</si>
  <si>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</si>
  <si>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</si>
  <si>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</si>
  <si>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</si>
  <si>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</si>
  <si>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</si>
  <si>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</si>
  <si>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</si>
  <si>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</si>
  <si>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</si>
  <si>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</si>
  <si>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</si>
  <si>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</si>
  <si>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</si>
  <si>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</si>
  <si>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</si>
  <si>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</si>
  <si>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</si>
  <si>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</si>
  <si>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</si>
  <si>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</si>
  <si>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</si>
  <si>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</si>
  <si>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</si>
  <si>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</si>
  <si>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</si>
  <si>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</si>
  <si>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</si>
  <si>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</si>
  <si>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</si>
  <si>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</si>
  <si>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</si>
  <si>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</si>
  <si>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</si>
  <si>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</si>
  <si>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</si>
  <si>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</si>
  <si>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</si>
  <si>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</si>
  <si>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</si>
  <si>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</si>
  <si>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</si>
  <si>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</si>
  <si>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</si>
  <si>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</si>
  <si>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</si>
  <si>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</si>
  <si>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</si>
  <si>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</si>
  <si>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</si>
  <si>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</si>
  <si>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</si>
  <si>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</si>
  <si>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</si>
  <si>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</si>
  <si>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</si>
  <si>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</si>
  <si>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</si>
  <si>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</si>
  <si>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</si>
  <si>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</si>
  <si>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</si>
  <si>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</si>
  <si>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</si>
  <si>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</si>
  <si>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</si>
  <si>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</si>
  <si>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</si>
  <si>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</si>
  <si>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</si>
  <si>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</si>
  <si>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</si>
  <si>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</si>
  <si>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</si>
  <si>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</si>
  <si>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</si>
  <si>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</si>
  <si>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</si>
  <si>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</si>
  <si>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</si>
  <si>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</si>
  <si>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</si>
  <si>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</si>
  <si>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</si>
  <si>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</si>
  <si>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</si>
  <si>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</si>
  <si>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</si>
  <si>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</si>
  <si>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</si>
  <si>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</si>
  <si>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</si>
  <si>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</si>
  <si>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</si>
  <si>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</si>
  <si>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</si>
  <si>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</si>
  <si>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</si>
  <si>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</si>
  <si>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</si>
  <si>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</si>
  <si>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</si>
  <si>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</si>
  <si>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</si>
  <si>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</si>
  <si>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</si>
  <si>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</si>
  <si>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</si>
  <si>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</si>
  <si>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</si>
  <si>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</si>
  <si>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</si>
  <si>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</si>
  <si>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</si>
  <si>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</si>
  <si>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</si>
  <si>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</si>
  <si>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</si>
  <si>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</si>
  <si>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</si>
  <si>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</si>
  <si>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</si>
  <si>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</si>
  <si>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</si>
  <si>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</si>
  <si>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</si>
  <si>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</si>
  <si>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</si>
  <si>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</si>
  <si>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</si>
  <si>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</si>
  <si>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</si>
  <si>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</si>
  <si>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</si>
  <si>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</si>
  <si>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</si>
  <si>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</si>
  <si>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</si>
  <si>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</si>
  <si>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</si>
  <si>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</si>
  <si>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</si>
  <si>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</si>
  <si>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</si>
  <si>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</si>
  <si>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</si>
  <si>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</si>
  <si>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</si>
  <si>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</si>
  <si>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</si>
  <si>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</si>
  <si>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</si>
  <si>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</si>
  <si>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</si>
  <si>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</si>
  <si>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</si>
  <si>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</si>
  <si>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</si>
  <si>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</si>
  <si>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</si>
  <si>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</si>
  <si>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</si>
  <si>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</si>
  <si>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</si>
  <si>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</si>
  <si>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</si>
  <si>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</si>
  <si>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</si>
  <si>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</si>
  <si>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</si>
  <si>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</si>
  <si>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</si>
  <si>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</si>
  <si>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</si>
  <si>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</si>
  <si>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</si>
  <si>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</si>
  <si>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</si>
  <si>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</si>
  <si>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</si>
  <si>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</si>
  <si>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</si>
  <si>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</si>
  <si>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</si>
  <si>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</si>
  <si>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</si>
  <si>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</si>
  <si>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</si>
  <si>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</si>
  <si>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</si>
  <si>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</si>
  <si>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</si>
  <si>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</si>
  <si>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</si>
  <si>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</si>
  <si>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</si>
  <si>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</si>
  <si>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</si>
  <si>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</si>
  <si>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</si>
  <si>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</si>
  <si>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</si>
  <si>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</si>
  <si>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</si>
  <si>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</si>
  <si>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</si>
  <si>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</si>
  <si>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</si>
  <si>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</si>
  <si>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</si>
  <si>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</si>
  <si>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</si>
  <si>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</si>
  <si>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</si>
  <si>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</si>
  <si>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</si>
  <si>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</si>
  <si>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</si>
  <si>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</si>
  <si>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</si>
  <si>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</si>
  <si>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</si>
  <si>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</si>
  <si>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</si>
  <si>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</si>
  <si>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</si>
  <si>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</si>
  <si>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</si>
  <si>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</si>
  <si>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</si>
  <si>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</si>
  <si>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</si>
  <si>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</si>
  <si>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</si>
  <si>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</si>
  <si>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</si>
  <si>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</si>
  <si>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</si>
  <si>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</si>
  <si>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</si>
  <si>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</si>
  <si>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</si>
  <si>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</si>
  <si>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</si>
  <si>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</si>
  <si>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</si>
  <si>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</si>
  <si>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</si>
  <si>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</si>
  <si>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</si>
  <si>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</si>
  <si>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</si>
  <si>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</si>
  <si>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</si>
  <si>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</si>
  <si>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</si>
  <si>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</si>
  <si>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</si>
  <si>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</si>
  <si>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</si>
  <si>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</si>
  <si>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</si>
  <si>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</si>
  <si>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</si>
  <si>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</si>
  <si>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</si>
  <si>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</si>
  <si>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</si>
  <si>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</si>
  <si>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</si>
  <si>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</si>
  <si>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</si>
  <si>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</si>
  <si>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</si>
  <si>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</si>
  <si>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</si>
  <si>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</si>
  <si>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</si>
  <si>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</si>
  <si>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</si>
  <si>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</si>
  <si>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</si>
  <si>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</si>
  <si>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</si>
  <si>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</si>
  <si>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</si>
  <si>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</si>
  <si>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</si>
  <si>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</si>
  <si>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</si>
  <si>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</si>
  <si>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</si>
  <si>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</si>
  <si>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</si>
  <si>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</si>
  <si>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</si>
  <si>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</si>
  <si>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</si>
  <si>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</si>
  <si>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</si>
  <si>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</si>
  <si>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</si>
  <si>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</si>
  <si>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</si>
  <si>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</si>
  <si>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</si>
  <si>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</si>
  <si>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</si>
  <si>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</si>
  <si>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</si>
  <si>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</si>
  <si>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</si>
  <si>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</si>
  <si>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</si>
  <si>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</si>
  <si>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</si>
  <si>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</si>
  <si>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</si>
  <si>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</si>
  <si>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</si>
  <si>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</si>
  <si>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</si>
  <si>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</si>
  <si>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</si>
  <si>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</si>
  <si>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</si>
  <si>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</si>
  <si>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</si>
  <si>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</si>
  <si>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</si>
  <si>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</si>
  <si>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</si>
  <si>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</si>
  <si>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</si>
  <si>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</si>
  <si>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</si>
  <si>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</si>
  <si>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</si>
  <si>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</si>
  <si>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</si>
  <si>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</si>
  <si>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</si>
  <si>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</si>
  <si>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</si>
  <si>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</si>
  <si>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</si>
  <si>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</si>
  <si>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</si>
  <si>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</si>
  <si>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</si>
  <si>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</si>
  <si>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</si>
  <si>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</si>
  <si>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</si>
  <si>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</si>
  <si>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</si>
  <si>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</si>
  <si>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</si>
  <si>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</si>
  <si>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</si>
  <si>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</si>
  <si>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</si>
  <si>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</si>
  <si>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</si>
  <si>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</si>
  <si>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</si>
  <si>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</si>
  <si>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</si>
  <si>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</si>
  <si>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</si>
  <si>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</si>
  <si>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</si>
  <si>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</si>
  <si>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</si>
  <si>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</si>
  <si>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</si>
  <si>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</si>
  <si>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</si>
  <si>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</si>
  <si>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</si>
  <si>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</si>
  <si>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</si>
  <si>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</si>
  <si>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</si>
  <si>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</si>
  <si>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</si>
  <si>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</si>
  <si>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</si>
  <si>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</si>
  <si>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</si>
  <si>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</si>
  <si>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</si>
  <si>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</si>
  <si>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</si>
  <si>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</si>
  <si>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</si>
  <si>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</si>
  <si>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</si>
  <si>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</si>
  <si>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</si>
  <si>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</si>
  <si>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</si>
  <si>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</si>
  <si>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</si>
  <si>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</si>
  <si>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</si>
  <si>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</si>
  <si>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</si>
  <si>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</si>
  <si>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</si>
  <si>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</si>
  <si>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</si>
  <si>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</si>
  <si>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</si>
  <si>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</si>
  <si>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</si>
  <si>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</si>
  <si>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</si>
  <si>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</si>
  <si>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</si>
  <si>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</si>
  <si>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</si>
  <si>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</si>
  <si>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</si>
  <si>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</si>
  <si>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</si>
  <si>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</si>
  <si>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</si>
  <si>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</si>
  <si>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</si>
  <si>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</si>
  <si>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</si>
  <si>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</si>
  <si>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</si>
  <si>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</si>
  <si>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</si>
  <si>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</si>
  <si>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</si>
  <si>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</si>
  <si>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</si>
  <si>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</si>
  <si>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</si>
  <si>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</si>
  <si>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</si>
  <si>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</si>
  <si>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</si>
  <si>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</si>
  <si>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</si>
  <si>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</si>
  <si>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</si>
  <si>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</si>
  <si>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</si>
  <si>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</si>
  <si>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</si>
  <si>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</si>
  <si>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</si>
  <si>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</si>
  <si>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</si>
  <si>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</si>
  <si>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</si>
  <si>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</si>
  <si>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</si>
  <si>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</si>
  <si>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</si>
  <si>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</si>
  <si>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</si>
  <si>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</si>
  <si>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</si>
  <si>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</si>
  <si>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</si>
  <si>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</si>
  <si>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</si>
  <si>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</si>
  <si>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</si>
  <si>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</si>
  <si>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</si>
  <si>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</si>
  <si>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</si>
  <si>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</si>
  <si>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</si>
  <si>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</si>
  <si>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</si>
  <si>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</si>
  <si>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</si>
  <si>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</si>
  <si>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</si>
  <si>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</si>
  <si>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</si>
  <si>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</si>
  <si>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</si>
  <si>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</si>
  <si>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</si>
  <si>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</si>
  <si>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</si>
  <si>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</si>
  <si>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</si>
  <si>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</si>
  <si>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</si>
  <si>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</si>
  <si>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</si>
  <si>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</si>
  <si>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</si>
  <si>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</si>
  <si>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</si>
  <si>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</si>
  <si>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</si>
  <si>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</si>
  <si>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</si>
  <si>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</si>
  <si>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</si>
  <si>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</si>
  <si>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</si>
  <si>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</si>
  <si>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</si>
  <si>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</si>
  <si>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</si>
  <si>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</si>
  <si>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</si>
  <si>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</si>
  <si>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</si>
  <si>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</si>
  <si>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</si>
  <si>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</si>
  <si>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</si>
  <si>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</si>
  <si>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</si>
  <si>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</si>
  <si>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</si>
  <si>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</si>
  <si>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</si>
  <si>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</si>
  <si>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</si>
  <si>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</si>
  <si>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</si>
  <si>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</si>
  <si>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</si>
  <si>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</si>
  <si>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</si>
  <si>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</si>
  <si>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</si>
  <si>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</si>
  <si>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</si>
  <si>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</si>
  <si>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</si>
  <si>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</si>
  <si>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</si>
  <si>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</si>
  <si>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</si>
  <si>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</si>
  <si>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</si>
  <si>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</si>
  <si>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</si>
  <si>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</si>
  <si>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</si>
  <si>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</si>
  <si>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</si>
  <si>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</si>
  <si>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</si>
  <si>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</si>
  <si>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</si>
  <si>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</si>
  <si>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</si>
  <si>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</si>
  <si>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</si>
  <si>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</si>
  <si>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</si>
  <si>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</si>
  <si>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</si>
  <si>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</si>
  <si>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</si>
  <si>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</si>
  <si>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</si>
  <si>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</si>
  <si>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</si>
  <si>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</si>
  <si>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</si>
  <si>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</si>
  <si>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</si>
  <si>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</si>
  <si>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</si>
  <si>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</si>
  <si>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</si>
  <si>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</si>
  <si>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</si>
  <si>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</si>
  <si>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</si>
  <si>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</si>
  <si>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</si>
  <si>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</si>
  <si>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</si>
  <si>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</si>
  <si>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</si>
  <si>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</si>
  <si>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</si>
  <si>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</si>
  <si>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</si>
  <si>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</si>
  <si>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</si>
  <si>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</si>
  <si>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</si>
  <si>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</si>
  <si>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</si>
  <si>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</si>
  <si>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</si>
  <si>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</si>
  <si>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</si>
  <si>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</si>
  <si>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</si>
  <si>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</si>
  <si>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</si>
  <si>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</si>
  <si>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</si>
  <si>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</si>
  <si>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</si>
  <si>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</si>
  <si>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</si>
  <si>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</si>
  <si>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</si>
  <si>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</si>
  <si>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</si>
  <si>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</si>
  <si>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</si>
  <si>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</si>
  <si>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</si>
  <si>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</si>
  <si>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</si>
  <si>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</si>
  <si>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</si>
  <si>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</si>
  <si>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</si>
  <si>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</si>
  <si>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</si>
  <si>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</si>
  <si>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</si>
  <si>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</si>
  <si>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</si>
  <si>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</si>
  <si>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</si>
  <si>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</si>
  <si>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</si>
  <si>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</si>
  <si>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</si>
  <si>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</si>
  <si>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</si>
  <si>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</si>
  <si>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</si>
  <si>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</si>
  <si>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</si>
  <si>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</si>
  <si>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</si>
  <si>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</si>
  <si>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</si>
  <si>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</si>
  <si>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</si>
  <si>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</si>
  <si>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</si>
  <si>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</si>
  <si>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</si>
  <si>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</si>
  <si>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</si>
  <si>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</si>
  <si>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</si>
  <si>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</si>
  <si>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</si>
  <si>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</si>
  <si>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</si>
  <si>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</si>
  <si>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</si>
  <si>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</si>
  <si>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</si>
  <si>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</si>
  <si>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</si>
  <si>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</si>
  <si>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</si>
  <si>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</si>
  <si>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</si>
  <si>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</si>
  <si>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</si>
  <si>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</si>
  <si>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</si>
  <si>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</si>
  <si>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</si>
  <si>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</si>
  <si>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</si>
  <si>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</si>
  <si>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</si>
  <si>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</si>
  <si>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</si>
  <si>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</si>
  <si>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</si>
  <si>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</si>
  <si>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</si>
  <si>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</si>
  <si>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</si>
  <si>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</si>
  <si>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</si>
  <si>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</si>
  <si>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</si>
  <si>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</si>
  <si>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</si>
  <si>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</si>
  <si>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</si>
  <si>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</si>
  <si>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</si>
  <si>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</si>
  <si>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</si>
  <si>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</si>
  <si>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</si>
  <si>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</si>
  <si>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</si>
  <si>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</si>
  <si>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</si>
  <si>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</si>
  <si>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</si>
  <si>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</si>
  <si>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</si>
  <si>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</si>
  <si>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</si>
  <si>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</si>
  <si>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</si>
  <si>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</si>
  <si>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</si>
  <si>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</si>
  <si>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</si>
  <si>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</si>
  <si>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</si>
  <si>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</si>
  <si>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</si>
  <si>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</si>
  <si>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</si>
  <si>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</si>
  <si>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</si>
  <si>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</si>
  <si>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</si>
  <si>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</si>
  <si>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</si>
  <si>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</si>
  <si>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</si>
  <si>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</si>
  <si>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</si>
  <si>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</si>
  <si>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</si>
  <si>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</si>
  <si>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</si>
  <si>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</si>
  <si>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</si>
  <si>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</si>
  <si>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</si>
  <si>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</si>
  <si>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</si>
  <si>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</si>
  <si>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</si>
  <si>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</si>
  <si>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</si>
  <si>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</si>
  <si>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</si>
  <si>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</si>
  <si>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</si>
  <si>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</si>
  <si>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</si>
  <si>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</si>
  <si>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</si>
  <si>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</si>
  <si>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</si>
  <si>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</si>
  <si>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</si>
  <si>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</si>
  <si>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</si>
  <si>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</si>
  <si>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</si>
  <si>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</si>
  <si>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</si>
  <si>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</si>
  <si>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</si>
  <si>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</si>
  <si>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</si>
  <si>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</si>
  <si>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</si>
  <si>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</si>
  <si>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</si>
  <si>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</si>
  <si>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</si>
  <si>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</si>
  <si>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</si>
  <si>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</si>
  <si>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</si>
  <si>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</si>
  <si>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</si>
  <si>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</si>
  <si>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</si>
  <si>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</si>
  <si>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</si>
  <si>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</si>
  <si>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</si>
  <si>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</si>
  <si>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</si>
  <si>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</si>
  <si>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</si>
  <si>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</si>
  <si>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</si>
  <si>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</si>
  <si>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</si>
  <si>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</si>
  <si>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</si>
  <si>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</si>
  <si>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</si>
  <si>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</si>
  <si>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</si>
  <si>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</si>
  <si>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</si>
  <si>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</si>
  <si>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</si>
  <si>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</si>
  <si>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</si>
  <si>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</si>
  <si>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</si>
  <si>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</si>
  <si>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</si>
  <si>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</si>
  <si>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</si>
  <si>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</si>
  <si>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</si>
  <si>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</si>
  <si>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</si>
  <si>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</si>
  <si>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</si>
  <si>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</si>
  <si>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</si>
  <si>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</si>
  <si>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</si>
  <si>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</si>
  <si>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</si>
  <si>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</si>
  <si>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</si>
  <si>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</si>
  <si>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</si>
  <si>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</si>
  <si>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</si>
  <si>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</si>
  <si>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</si>
  <si>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</si>
  <si>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</si>
  <si>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</si>
  <si>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</si>
  <si>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</si>
  <si>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</si>
  <si>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</si>
  <si>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</si>
  <si>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</si>
  <si>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</si>
  <si>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</si>
  <si>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</si>
  <si>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</si>
  <si>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</si>
  <si>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</si>
  <si>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</si>
  <si>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</si>
  <si>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</si>
  <si>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</si>
  <si>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</si>
  <si>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</si>
  <si>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</si>
  <si>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</si>
  <si>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</si>
  <si>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</si>
  <si>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</si>
  <si>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</si>
  <si>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</si>
  <si>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</si>
  <si>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</si>
  <si>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</si>
  <si>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</si>
  <si>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</si>
  <si>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</si>
  <si>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</si>
  <si>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</si>
  <si>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</si>
  <si>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</si>
  <si>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</si>
  <si>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</si>
  <si>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</si>
  <si>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</si>
  <si>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</si>
  <si>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</si>
  <si>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</si>
  <si>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</si>
  <si>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</si>
  <si>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</si>
  <si>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</si>
  <si>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</si>
  <si>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</si>
  <si>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</si>
  <si>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</si>
  <si>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</si>
  <si>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</si>
  <si>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</si>
  <si>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</si>
  <si>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</si>
  <si>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</si>
  <si>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</si>
  <si>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</si>
  <si>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</si>
  <si>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</si>
  <si>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</si>
  <si>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</si>
  <si>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</si>
  <si>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</si>
  <si>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</si>
  <si>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</si>
  <si>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</si>
  <si>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</si>
  <si>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</si>
  <si>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</si>
  <si>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</si>
  <si>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</si>
  <si>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</si>
  <si>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</si>
  <si>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</si>
  <si>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</si>
  <si>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</si>
  <si>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</si>
  <si>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</si>
  <si>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</si>
  <si>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</si>
  <si>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</si>
  <si>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</si>
  <si>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</si>
  <si>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</si>
  <si>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</si>
  <si>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</si>
  <si>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</si>
  <si>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</si>
  <si>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</si>
  <si>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</si>
  <si>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</si>
  <si>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</si>
  <si>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</si>
  <si>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</si>
  <si>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</si>
  <si>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</si>
  <si>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</si>
  <si>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</si>
  <si>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</si>
  <si>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</si>
  <si>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</si>
  <si>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</si>
  <si>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</si>
  <si>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</si>
  <si>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</si>
  <si>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</si>
  <si>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</si>
  <si>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</si>
  <si>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</si>
  <si>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</si>
  <si>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</si>
  <si>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</si>
  <si>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</si>
  <si>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</si>
  <si>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</si>
  <si>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</si>
  <si>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</si>
  <si>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</si>
  <si>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</si>
  <si>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</si>
  <si>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</si>
  <si>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</si>
  <si>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</si>
  <si>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</si>
  <si>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</si>
  <si>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</si>
  <si>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</si>
  <si>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</si>
  <si>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</si>
  <si>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</si>
  <si>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</si>
  <si>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</si>
  <si>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</si>
  <si>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</si>
  <si>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</si>
  <si>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</si>
  <si>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</si>
  <si>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</si>
  <si>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</si>
  <si>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</si>
  <si>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</si>
  <si>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</si>
  <si>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</si>
  <si>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</si>
  <si>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</si>
  <si>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</si>
  <si>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</si>
  <si>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</si>
  <si>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</si>
  <si>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</si>
  <si>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</si>
  <si>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</si>
  <si>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</si>
  <si>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</si>
  <si>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</si>
  <si>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</si>
  <si>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</si>
  <si>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</si>
  <si>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</si>
  <si>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</si>
  <si>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</si>
  <si>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</si>
  <si>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</si>
  <si>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</si>
  <si>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</si>
  <si>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</si>
  <si>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</si>
  <si>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</si>
  <si>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</si>
  <si>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</si>
  <si>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</si>
  <si>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</si>
  <si>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</si>
  <si>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</si>
  <si>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</si>
  <si>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</si>
  <si>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</si>
  <si>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</si>
  <si>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</si>
  <si>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</si>
  <si>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</si>
  <si>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</si>
  <si>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</si>
  <si>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</si>
  <si>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</si>
  <si>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</si>
  <si>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</si>
  <si>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</si>
  <si>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</si>
  <si>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</si>
  <si>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</si>
  <si>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</si>
  <si>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</si>
  <si>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</si>
  <si>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</si>
  <si>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</si>
  <si>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</si>
  <si>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</si>
  <si>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</si>
  <si>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</si>
  <si>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</si>
  <si>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</si>
  <si>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</si>
  <si>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</si>
  <si>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</si>
  <si>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</si>
  <si>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</si>
  <si>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</si>
  <si>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</si>
  <si>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</si>
  <si>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</si>
  <si>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</si>
  <si>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</si>
  <si>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</si>
  <si>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</si>
  <si>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</si>
  <si>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</si>
  <si>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</si>
  <si>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</si>
  <si>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</si>
  <si>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</si>
  <si>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</si>
  <si>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</si>
  <si>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</si>
  <si>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</si>
  <si>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</si>
  <si>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</si>
  <si>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</si>
  <si>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</si>
  <si>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</si>
  <si>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</si>
  <si>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</si>
  <si>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</si>
  <si>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</si>
  <si>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</si>
  <si>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</si>
  <si>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</si>
  <si>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</si>
  <si>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</si>
  <si>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</si>
  <si>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</si>
  <si>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</si>
  <si>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</si>
  <si>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</si>
  <si>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</si>
  <si>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</si>
  <si>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</si>
  <si>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</si>
  <si>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</si>
  <si>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</si>
  <si>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</si>
  <si>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</si>
  <si>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</si>
  <si>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</si>
  <si>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</si>
  <si>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</si>
  <si>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</si>
  <si>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</si>
  <si>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</si>
  <si>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</si>
  <si>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</si>
  <si>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</si>
  <si>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</si>
  <si>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</si>
  <si>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</si>
  <si>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</si>
  <si>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</si>
  <si>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</si>
  <si>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</si>
  <si>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</si>
  <si>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</si>
  <si>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</si>
  <si>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</si>
  <si>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</si>
  <si>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</si>
  <si>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</si>
  <si>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</si>
  <si>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</si>
  <si>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</si>
  <si>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</si>
  <si>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</si>
  <si>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</si>
  <si>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</si>
  <si>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</si>
  <si>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</si>
  <si>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</si>
  <si>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</si>
  <si>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</si>
  <si>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</si>
  <si>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</si>
  <si>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</si>
  <si>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</si>
  <si>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</si>
  <si>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</si>
  <si>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</si>
  <si>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</si>
  <si>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</si>
  <si>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</si>
  <si>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</si>
  <si>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</si>
  <si>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</si>
  <si>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</si>
  <si>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</si>
  <si>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</si>
  <si>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</si>
  <si>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</si>
  <si>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</si>
  <si>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</si>
  <si>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</si>
  <si>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</si>
  <si>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</si>
  <si>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</si>
  <si>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</si>
  <si>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</si>
  <si>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</si>
  <si>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</si>
  <si>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</si>
  <si>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</si>
  <si>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</si>
  <si>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</si>
  <si>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</si>
  <si>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</si>
  <si>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</si>
  <si>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</si>
  <si>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</si>
  <si>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</si>
  <si>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</si>
  <si>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</si>
  <si>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</si>
  <si>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</si>
  <si>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</si>
  <si>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</si>
  <si>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</si>
  <si>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</si>
  <si>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</si>
  <si>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</si>
  <si>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</si>
  <si>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</si>
  <si>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</si>
  <si>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</si>
  <si>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</si>
  <si>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</si>
  <si>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</si>
  <si>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</si>
  <si>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</si>
  <si>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</si>
  <si>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</si>
  <si>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</si>
  <si>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</si>
  <si>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</si>
  <si>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</si>
  <si>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</si>
  <si>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</si>
  <si>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</si>
  <si>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</si>
  <si>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</si>
  <si>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</si>
  <si>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</si>
  <si>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</si>
  <si>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</si>
  <si>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</si>
  <si>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</si>
  <si>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</si>
  <si>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</si>
  <si>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</si>
  <si>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</si>
  <si>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</si>
  <si>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</si>
  <si>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</si>
  <si>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</si>
  <si>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</si>
  <si>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</si>
  <si>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</si>
  <si>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</si>
  <si>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</si>
  <si>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</si>
  <si>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</si>
  <si>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</si>
  <si>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</si>
  <si>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</si>
  <si>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</si>
  <si>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</si>
  <si>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</si>
  <si>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</si>
  <si>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</si>
  <si>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</si>
  <si>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</si>
  <si>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</si>
  <si>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</si>
  <si>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</si>
  <si>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</si>
  <si>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</si>
  <si>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</si>
  <si>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</si>
  <si>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</si>
  <si>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</si>
  <si>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</si>
  <si>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</si>
  <si>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</si>
  <si>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</si>
  <si>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</si>
  <si>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</si>
  <si>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</si>
  <si>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</si>
  <si>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</si>
  <si>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</si>
  <si>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</si>
  <si>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</si>
  <si>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</si>
  <si>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</si>
  <si>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</si>
  <si>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</si>
  <si>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</si>
  <si>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</si>
  <si>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</si>
  <si>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</si>
  <si>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</si>
  <si>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</si>
  <si>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</si>
  <si>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</si>
  <si>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</si>
  <si>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</si>
  <si>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</si>
  <si>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</si>
  <si>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</si>
  <si>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</si>
  <si>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</si>
  <si>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</si>
  <si>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</si>
  <si>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</si>
  <si>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</si>
  <si>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</si>
  <si>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</si>
  <si>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</si>
  <si>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</si>
  <si>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</si>
  <si>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</si>
  <si>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</si>
  <si>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</si>
  <si>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</si>
  <si>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</si>
  <si>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</si>
  <si>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</si>
  <si>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</si>
  <si>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</si>
  <si>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</si>
  <si>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</si>
  <si>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</si>
  <si>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</si>
  <si>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</si>
  <si>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</si>
  <si>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</si>
  <si>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</si>
  <si>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</si>
  <si>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</si>
  <si>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</si>
  <si>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</si>
  <si>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</si>
  <si>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</si>
  <si>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</si>
  <si>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</si>
  <si>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</si>
  <si>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</si>
  <si>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</si>
  <si>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</si>
  <si>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</si>
  <si>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</si>
  <si>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</si>
  <si>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</si>
  <si>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</si>
  <si>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</si>
  <si>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</si>
  <si>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</si>
  <si>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</si>
  <si>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</si>
  <si>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</si>
  <si>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</si>
  <si>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</si>
  <si>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</si>
  <si>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</si>
  <si>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</si>
  <si>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</si>
  <si>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</si>
  <si>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</si>
  <si>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</si>
  <si>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</si>
  <si>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</si>
  <si>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</si>
  <si>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</si>
  <si>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</si>
  <si>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</si>
  <si>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</si>
  <si>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</si>
  <si>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</si>
  <si>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</si>
  <si>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</si>
  <si>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</si>
  <si>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</si>
  <si>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</si>
  <si>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</si>
  <si>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</si>
  <si>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</si>
  <si>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</si>
  <si>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</si>
  <si>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</si>
  <si>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</si>
  <si>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</si>
  <si>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</si>
  <si>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</si>
  <si>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</si>
  <si>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</si>
  <si>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</si>
  <si>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</si>
  <si>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</si>
  <si>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</si>
  <si>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</si>
  <si>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</si>
  <si>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</si>
  <si>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</si>
  <si>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</si>
  <si>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</si>
  <si>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</si>
  <si>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</si>
  <si>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</si>
  <si>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</si>
  <si>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</si>
  <si>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</si>
  <si>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</si>
  <si>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</si>
  <si>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</si>
  <si>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</si>
  <si>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</si>
  <si>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</si>
  <si>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</si>
  <si>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</si>
  <si>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</si>
  <si>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</si>
  <si>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</si>
  <si>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</si>
  <si>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</si>
  <si>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</si>
  <si>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</si>
  <si>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</si>
  <si>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</si>
  <si>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</si>
  <si>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</si>
  <si>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</si>
  <si>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</si>
  <si>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</si>
  <si>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</si>
  <si>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</si>
  <si>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</si>
  <si>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</si>
  <si>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</si>
  <si>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</si>
  <si>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</si>
  <si>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</si>
  <si>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</si>
  <si>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</si>
  <si>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</si>
  <si>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</si>
  <si>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</si>
  <si>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</si>
  <si>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</si>
  <si>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</si>
  <si>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</si>
  <si>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</si>
  <si>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</si>
  <si>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</si>
  <si>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</si>
  <si>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</si>
  <si>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</si>
  <si>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</si>
  <si>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</si>
  <si>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</si>
  <si>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</si>
  <si>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</si>
  <si>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</si>
  <si>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</si>
  <si>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</si>
  <si>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</si>
  <si>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</si>
  <si>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</si>
  <si>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</si>
  <si>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</si>
  <si>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</si>
  <si>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</si>
  <si>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</si>
  <si>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</si>
  <si>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</si>
  <si>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</si>
  <si>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</si>
  <si>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</si>
  <si>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</si>
  <si>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</si>
  <si>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</si>
  <si>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</si>
  <si>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</si>
  <si>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</si>
  <si>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</si>
  <si>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</si>
  <si>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</si>
  <si>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</si>
  <si>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</si>
  <si>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</si>
  <si>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</si>
  <si>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</si>
  <si>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</si>
  <si>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</si>
  <si>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</si>
  <si>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</si>
  <si>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</si>
  <si>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</si>
  <si>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</si>
  <si>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</si>
  <si>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</si>
  <si>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</si>
  <si>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</si>
  <si>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</si>
  <si>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</si>
  <si>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</si>
  <si>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</si>
  <si>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</si>
  <si>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</si>
  <si>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</si>
  <si>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</si>
  <si>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</si>
  <si>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</si>
  <si>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</si>
  <si>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</si>
  <si>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</si>
  <si>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</si>
  <si>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</si>
  <si>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</si>
  <si>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</si>
  <si>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</si>
  <si>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</si>
  <si>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</si>
  <si>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</si>
  <si>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</si>
  <si>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</si>
  <si>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</si>
  <si>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</si>
  <si>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</si>
  <si>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</si>
  <si>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</si>
  <si>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</si>
  <si>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</si>
  <si>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</si>
  <si>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</si>
  <si>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</si>
  <si>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</si>
  <si>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</si>
  <si>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</si>
  <si>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</si>
  <si>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</si>
  <si>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</si>
  <si>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</si>
  <si>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</si>
  <si>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</si>
  <si>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</si>
  <si>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</si>
  <si>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</si>
  <si>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</si>
  <si>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</si>
  <si>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</si>
  <si>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</si>
  <si>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</si>
  <si>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</si>
  <si>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</si>
  <si>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</si>
  <si>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</si>
  <si>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</si>
  <si>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</si>
  <si>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</si>
  <si>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</si>
  <si>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</si>
  <si>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</si>
  <si>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</si>
  <si>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</si>
  <si>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</si>
  <si>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</si>
  <si>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</si>
  <si>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</si>
  <si>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</si>
  <si>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</si>
  <si>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</si>
  <si>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</si>
  <si>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</si>
  <si>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</si>
  <si>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</si>
  <si>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</si>
  <si>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</si>
  <si>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</si>
  <si>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</si>
  <si>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</si>
  <si>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</si>
  <si>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</si>
  <si>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</si>
  <si>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</si>
  <si>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</si>
  <si>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</si>
  <si>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</si>
  <si>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</si>
  <si>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</si>
  <si>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</si>
  <si>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</si>
  <si>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</si>
  <si>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</si>
  <si>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</si>
  <si>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</si>
  <si>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</si>
  <si>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</si>
  <si>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</si>
  <si>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</si>
  <si>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</si>
  <si>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</si>
  <si>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</si>
  <si>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</si>
  <si>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</si>
  <si>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</si>
  <si>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</si>
  <si>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</si>
  <si>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</si>
  <si>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</si>
  <si>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</si>
  <si>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</si>
  <si>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</si>
  <si>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</si>
  <si>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</si>
  <si>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</si>
  <si>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</si>
  <si>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</si>
  <si>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</si>
  <si>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</si>
  <si>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</si>
  <si>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</si>
  <si>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</si>
  <si>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</si>
  <si>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</si>
  <si>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</si>
  <si>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</si>
  <si>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</si>
  <si>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</si>
  <si>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</si>
  <si>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</si>
  <si>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</si>
  <si>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</si>
  <si>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</si>
  <si>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</si>
  <si>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</si>
  <si>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</si>
  <si>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</si>
  <si>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</si>
  <si>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</si>
  <si>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</si>
  <si>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</si>
  <si>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</si>
  <si>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</si>
  <si>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</si>
  <si>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</si>
  <si>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</si>
  <si>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</si>
  <si>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</si>
  <si>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</si>
  <si>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</si>
  <si>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</si>
  <si>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</si>
  <si>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</si>
  <si>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</si>
  <si>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</si>
  <si>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</si>
  <si>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</si>
  <si>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</si>
  <si>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</si>
  <si>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</si>
  <si>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</si>
  <si>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</si>
  <si>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</si>
  <si>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</si>
  <si>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</si>
  <si>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</si>
  <si>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</si>
  <si>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</si>
  <si>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</si>
  <si>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</si>
  <si>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</si>
  <si>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</si>
  <si>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</si>
  <si>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</si>
  <si>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</si>
  <si>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</si>
  <si>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</si>
  <si>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</si>
  <si>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</si>
  <si>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</si>
  <si>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</si>
  <si>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</si>
  <si>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</si>
  <si>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</si>
  <si>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</si>
  <si>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</si>
  <si>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</si>
  <si>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</si>
  <si>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</si>
  <si>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</si>
  <si>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</si>
  <si>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</si>
  <si>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</si>
  <si>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</si>
  <si>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</si>
  <si>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</si>
  <si>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</si>
  <si>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</si>
  <si>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</si>
  <si>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</si>
  <si>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</si>
  <si>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</si>
  <si>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</si>
  <si>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</si>
  <si>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</si>
  <si>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</si>
  <si>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</si>
  <si>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</si>
  <si>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</si>
  <si>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</si>
  <si>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</si>
  <si>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</si>
  <si>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</si>
  <si>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</si>
  <si>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</si>
  <si>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</si>
  <si>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</si>
  <si>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</si>
  <si>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</si>
  <si>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</si>
  <si>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</si>
  <si>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</si>
  <si>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</si>
  <si>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</si>
  <si>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</si>
  <si>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</si>
  <si>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</si>
  <si>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</si>
  <si>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</si>
  <si>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</si>
  <si>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</si>
  <si>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</si>
  <si>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</si>
  <si>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</si>
  <si>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</si>
  <si>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</si>
  <si>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</si>
  <si>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</si>
  <si>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</si>
  <si>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</si>
  <si>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</si>
  <si>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</si>
  <si>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</si>
  <si>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</si>
  <si>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</si>
  <si>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</si>
  <si>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</si>
  <si>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</si>
  <si>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</si>
  <si>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</si>
  <si>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</si>
  <si>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</si>
  <si>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</si>
  <si>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</si>
  <si>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</si>
  <si>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</si>
  <si>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</si>
  <si>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</si>
  <si>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</si>
  <si>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</si>
  <si>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</si>
  <si>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</si>
  <si>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</si>
  <si>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</si>
  <si>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</si>
  <si>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</si>
  <si>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</si>
  <si>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</si>
  <si>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</si>
  <si>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</si>
  <si>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</si>
  <si>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</si>
  <si>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</si>
  <si>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</si>
  <si>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</si>
  <si>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</si>
  <si>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</si>
  <si>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</si>
  <si>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</si>
  <si>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</si>
  <si>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</si>
  <si>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</si>
  <si>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</si>
  <si>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</si>
  <si>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</si>
  <si>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</si>
  <si>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</si>
  <si>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</si>
  <si>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</si>
  <si>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</si>
  <si>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</si>
  <si>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</si>
  <si>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</si>
  <si>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</si>
  <si>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</si>
  <si>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</si>
  <si>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</si>
  <si>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</si>
  <si>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</si>
  <si>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</si>
  <si>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</si>
  <si>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</si>
  <si>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</si>
  <si>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</si>
  <si>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</si>
  <si>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</si>
  <si>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</si>
  <si>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</si>
  <si>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</si>
  <si>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</si>
  <si>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</si>
  <si>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</si>
  <si>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</si>
  <si>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</si>
  <si>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</si>
  <si>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</si>
  <si>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</si>
  <si>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</si>
  <si>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</si>
  <si>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</si>
  <si>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</si>
  <si>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</si>
  <si>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</si>
  <si>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</si>
  <si>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</si>
  <si>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</si>
  <si>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</si>
  <si>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</si>
  <si>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</si>
  <si>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</si>
  <si>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</si>
  <si>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</si>
  <si>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</si>
  <si>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</si>
  <si>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</si>
  <si>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</si>
  <si>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</si>
  <si>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</si>
  <si>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</si>
  <si>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</si>
  <si>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</si>
  <si>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</si>
  <si>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</si>
  <si>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</si>
  <si>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</si>
  <si>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</si>
  <si>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</si>
  <si>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</si>
  <si>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</si>
  <si>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</si>
  <si>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</si>
  <si>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</si>
  <si>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</si>
  <si>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</si>
  <si>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</si>
  <si>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</si>
  <si>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</si>
  <si>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</si>
  <si>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</si>
  <si>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</si>
  <si>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</si>
  <si>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</si>
  <si>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</si>
  <si>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</si>
  <si>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</si>
  <si>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</si>
  <si>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</si>
  <si>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</si>
  <si>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</si>
  <si>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</si>
  <si>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</si>
  <si>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</si>
  <si>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</si>
  <si>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</si>
  <si>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</si>
  <si>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</si>
  <si>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</si>
  <si>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</si>
  <si>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</si>
  <si>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</si>
  <si>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</si>
  <si>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</si>
  <si>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</si>
  <si>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</si>
  <si>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</si>
  <si>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</si>
  <si>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</si>
  <si>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</si>
  <si>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</si>
  <si>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</si>
  <si>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</si>
  <si>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</si>
  <si>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</si>
  <si>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</si>
  <si>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</si>
  <si>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</si>
  <si>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</si>
  <si>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</si>
  <si>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</si>
  <si>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</si>
  <si>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</si>
  <si>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</si>
  <si>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</si>
  <si>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</si>
  <si>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</si>
  <si>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</si>
  <si>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</si>
  <si>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</si>
  <si>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</si>
  <si>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</si>
  <si>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</si>
  <si>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</si>
  <si>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</si>
  <si>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</si>
  <si>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</si>
  <si>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</si>
  <si>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</si>
  <si>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</si>
  <si>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</si>
  <si>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</si>
  <si>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</si>
  <si>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</si>
  <si>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</si>
  <si>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</si>
  <si>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</si>
  <si>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</si>
  <si>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</si>
  <si>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</si>
  <si>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</si>
  <si>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</si>
  <si>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</si>
  <si>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</si>
  <si>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</si>
  <si>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</si>
  <si>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</si>
  <si>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</si>
  <si>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</si>
  <si>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</si>
  <si>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</si>
  <si>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</si>
  <si>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</si>
  <si>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</si>
  <si>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</si>
  <si>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</si>
  <si>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</si>
  <si>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</si>
  <si>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</si>
  <si>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</si>
  <si>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</si>
  <si>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</si>
  <si>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</si>
  <si>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</si>
  <si>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</si>
  <si>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</si>
  <si>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</si>
  <si>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</si>
  <si>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</si>
  <si>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</si>
  <si>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</si>
  <si>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</si>
  <si>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</si>
  <si>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</si>
  <si>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</si>
  <si>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</si>
  <si>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</si>
  <si>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</si>
  <si>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</si>
  <si>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</si>
  <si>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</si>
  <si>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</si>
  <si>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</si>
  <si>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</si>
  <si>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</si>
  <si>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</si>
  <si>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</si>
  <si>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</si>
  <si>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</si>
  <si>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</si>
  <si>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</si>
  <si>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</si>
  <si>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</si>
  <si>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</si>
  <si>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</si>
  <si>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</si>
  <si>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</si>
  <si>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</si>
  <si>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</si>
  <si>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</si>
  <si>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</si>
  <si>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</si>
  <si>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</si>
  <si>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</si>
  <si>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</si>
  <si>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</si>
  <si>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</si>
  <si>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</si>
  <si>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</si>
  <si>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</si>
  <si>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</si>
  <si>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</si>
  <si>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</si>
  <si>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</si>
  <si>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</si>
  <si>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</si>
  <si>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</si>
  <si>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</si>
  <si>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</si>
  <si>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</si>
  <si>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</si>
  <si>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</si>
  <si>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</si>
  <si>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</si>
  <si>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</si>
  <si>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</si>
  <si>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</si>
  <si>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</si>
  <si>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</si>
  <si>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</si>
  <si>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</si>
  <si>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</si>
  <si>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</si>
  <si>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</si>
  <si>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</si>
  <si>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</si>
  <si>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</si>
  <si>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</si>
  <si>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</si>
  <si>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</si>
  <si>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</si>
  <si>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</si>
  <si>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</si>
  <si>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</si>
  <si>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</si>
  <si>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</si>
  <si>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</si>
  <si>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</si>
  <si>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</si>
  <si>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</si>
  <si>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</si>
  <si>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</si>
  <si>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</si>
  <si>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</si>
  <si>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</si>
  <si>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</si>
  <si>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</si>
  <si>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</si>
  <si>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</si>
  <si>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</si>
  <si>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</si>
  <si>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</si>
  <si>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</si>
  <si>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</si>
  <si>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</si>
  <si>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</si>
  <si>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</si>
  <si>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</si>
  <si>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</si>
  <si>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</si>
  <si>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</si>
  <si>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</si>
  <si>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</si>
  <si>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</si>
  <si>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</si>
  <si>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</si>
  <si>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</si>
  <si>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</si>
  <si>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</si>
  <si>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</si>
  <si>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</si>
  <si>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</si>
  <si>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</si>
  <si>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</si>
  <si>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</si>
  <si>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</si>
  <si>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</si>
  <si>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</si>
  <si>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</si>
  <si>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</si>
  <si>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</si>
  <si>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</si>
  <si>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</si>
  <si>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</si>
  <si>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</si>
  <si>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</si>
  <si>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</si>
  <si>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</si>
  <si>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</si>
  <si>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</si>
  <si>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</si>
  <si>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</si>
  <si>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</si>
  <si>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</si>
  <si>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</si>
  <si>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</si>
  <si>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</si>
  <si>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</si>
  <si>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</si>
  <si>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</si>
  <si>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</si>
  <si>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</si>
  <si>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</si>
  <si>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</si>
  <si>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</si>
  <si>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</si>
  <si>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</si>
  <si>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</si>
  <si>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</si>
  <si>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</si>
  <si>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</si>
  <si>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</si>
  <si>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</si>
  <si>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</si>
  <si>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</si>
  <si>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</si>
  <si>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</si>
  <si>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</si>
  <si>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</si>
  <si>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</si>
  <si>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</si>
  <si>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</si>
  <si>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</si>
  <si>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</si>
  <si>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</si>
  <si>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</si>
  <si>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</si>
  <si>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</si>
  <si>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</si>
  <si>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</si>
  <si>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</si>
  <si>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</si>
  <si>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</si>
  <si>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</si>
  <si>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</si>
  <si>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</si>
  <si>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</si>
  <si>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</si>
  <si>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</si>
  <si>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</si>
  <si>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</si>
  <si>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</si>
  <si>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</si>
  <si>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</si>
  <si>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</si>
  <si>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</si>
  <si>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</si>
  <si>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</si>
  <si>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</si>
  <si>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</si>
  <si>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</si>
  <si>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</si>
  <si>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</si>
  <si>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</si>
  <si>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</si>
  <si>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</si>
  <si>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</si>
  <si>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</si>
  <si>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</si>
  <si>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</si>
  <si>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</si>
  <si>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</si>
  <si>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</si>
  <si>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</si>
  <si>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</si>
  <si>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</si>
  <si>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</si>
  <si>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</si>
  <si>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</si>
  <si>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</si>
  <si>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</si>
  <si>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</si>
  <si>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</si>
  <si>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</si>
  <si>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</si>
  <si>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</si>
  <si>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</si>
  <si>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</si>
  <si>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</si>
  <si>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</si>
  <si>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</si>
  <si>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</si>
  <si>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</si>
  <si>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</si>
  <si>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</si>
  <si>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</si>
  <si>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</si>
  <si>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</si>
  <si>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</si>
  <si>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</si>
  <si>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</si>
  <si>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</si>
  <si>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</si>
  <si>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</si>
  <si>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</si>
  <si>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</si>
  <si>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</si>
  <si>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</si>
  <si>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</si>
  <si>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</si>
  <si>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</si>
  <si>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</si>
  <si>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</si>
  <si>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</si>
  <si>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</si>
  <si>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</si>
  <si>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</si>
  <si>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</si>
  <si>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</si>
  <si>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</si>
  <si>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</si>
  <si>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</si>
  <si>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</si>
  <si>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</si>
  <si>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</si>
  <si>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</si>
  <si>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</si>
  <si>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</si>
  <si>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</si>
  <si>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</si>
  <si>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</si>
  <si>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</si>
  <si>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</si>
  <si>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</si>
  <si>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</si>
  <si>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</si>
  <si>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</si>
  <si>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</si>
  <si>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</si>
  <si>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</si>
  <si>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</si>
  <si>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</si>
  <si>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</si>
  <si>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</si>
  <si>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</si>
  <si>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</si>
  <si>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</si>
  <si>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</si>
  <si>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</si>
  <si>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</si>
  <si>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</si>
  <si>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</si>
  <si>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</si>
  <si>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</si>
  <si>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</si>
  <si>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</si>
  <si>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</si>
  <si>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</si>
  <si>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</si>
  <si>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</si>
  <si>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</si>
  <si>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</si>
  <si>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</si>
  <si>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</si>
  <si>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</si>
  <si>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</si>
  <si>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</si>
  <si>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</si>
  <si>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</si>
  <si>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</si>
  <si>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</si>
  <si>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</si>
  <si>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</si>
  <si>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</si>
  <si>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</si>
  <si>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</si>
  <si>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</si>
  <si>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</si>
  <si>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</si>
  <si>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</si>
  <si>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</si>
  <si>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</si>
  <si>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</si>
  <si>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</si>
  <si>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</si>
  <si>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</si>
  <si>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</si>
  <si>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</si>
  <si>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</si>
  <si>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</si>
  <si>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</si>
  <si>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</si>
  <si>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</si>
  <si>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</si>
  <si>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</si>
  <si>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</si>
  <si>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</si>
  <si>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</si>
  <si>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</si>
  <si>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</si>
  <si>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</si>
  <si>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</si>
  <si>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</si>
  <si>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</si>
  <si>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</si>
  <si>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</si>
  <si>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</si>
  <si>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</si>
  <si>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</si>
  <si>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</si>
  <si>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</si>
  <si>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</si>
  <si>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</si>
  <si>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</si>
  <si>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</si>
  <si>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</si>
  <si>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</si>
  <si>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</si>
  <si>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</si>
  <si>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</si>
  <si>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</si>
  <si>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</si>
  <si>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</si>
  <si>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</si>
  <si>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</si>
  <si>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</si>
  <si>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</si>
  <si>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</si>
  <si>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</si>
  <si>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</si>
  <si>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</si>
  <si>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</si>
  <si>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</si>
  <si>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</si>
  <si>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</si>
  <si>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</si>
  <si>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</si>
  <si>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</si>
  <si>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</si>
  <si>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</si>
  <si>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</si>
  <si>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</si>
  <si>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</si>
  <si>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</si>
  <si>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</si>
  <si>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</si>
  <si>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</si>
  <si>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</si>
  <si>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</si>
  <si>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</si>
  <si>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</si>
  <si>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</si>
  <si>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</si>
  <si>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</si>
  <si>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</si>
  <si>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</si>
  <si>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</si>
  <si>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</si>
  <si>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</si>
  <si>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</si>
  <si>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</si>
  <si>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</si>
  <si>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</si>
  <si>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</si>
  <si>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</si>
  <si>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</si>
  <si>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</si>
  <si>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</si>
  <si>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</si>
  <si>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</si>
  <si>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</si>
  <si>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</si>
  <si>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</si>
  <si>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</si>
  <si>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</si>
  <si>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</si>
  <si>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</si>
  <si>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</si>
  <si>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</si>
  <si>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</si>
  <si>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</si>
  <si>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</si>
  <si>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</si>
  <si>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</si>
  <si>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</si>
  <si>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</si>
  <si>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</si>
  <si>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</si>
  <si>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</si>
  <si>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</si>
  <si>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</si>
  <si>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</si>
  <si>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</si>
  <si>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</si>
  <si>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</si>
  <si>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</si>
  <si>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</si>
  <si>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</si>
  <si>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</si>
  <si>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</si>
  <si>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</si>
  <si>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</si>
  <si>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</si>
  <si>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</si>
  <si>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</si>
  <si>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</si>
  <si>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</si>
  <si>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</si>
  <si>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</si>
  <si>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</si>
  <si>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</si>
  <si>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</si>
  <si>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</si>
  <si>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</si>
  <si>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</si>
  <si>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</si>
  <si>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</si>
  <si>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</si>
  <si>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</si>
  <si>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</si>
  <si>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</si>
  <si>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</si>
  <si>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</si>
  <si>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</si>
  <si>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</si>
  <si>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</si>
  <si>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</si>
  <si>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</si>
  <si>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</si>
  <si>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</si>
  <si>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</si>
  <si>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</si>
  <si>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</si>
  <si>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</si>
  <si>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</si>
  <si>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</si>
  <si>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</si>
  <si>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</si>
  <si>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</si>
  <si>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</si>
  <si>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</si>
  <si>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</si>
  <si>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</si>
  <si>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</si>
  <si>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</si>
  <si>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</si>
  <si>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</si>
  <si>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</si>
  <si>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</si>
  <si>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</si>
  <si>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</si>
  <si>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</si>
  <si>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</si>
  <si>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</si>
  <si>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</si>
  <si>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</si>
  <si>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</si>
  <si>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</si>
  <si>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</si>
  <si>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</si>
  <si>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</si>
  <si>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</si>
  <si>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</si>
  <si>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</si>
  <si>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</si>
  <si>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</si>
  <si>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</si>
  <si>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</si>
  <si>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</si>
  <si>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</si>
  <si>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</si>
  <si>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</si>
  <si>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</si>
  <si>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</si>
  <si>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</si>
  <si>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</si>
  <si>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</si>
  <si>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</si>
  <si>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</si>
  <si>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</si>
  <si>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</si>
  <si>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</si>
  <si>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</si>
  <si>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</si>
  <si>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</si>
  <si>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</si>
  <si>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</si>
  <si>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</si>
  <si>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</si>
  <si>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</si>
  <si>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</si>
  <si>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</si>
  <si>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</si>
  <si>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</si>
  <si>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</si>
  <si>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</si>
  <si>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</si>
  <si>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</si>
  <si>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</si>
  <si>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</si>
  <si>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</si>
  <si>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</si>
  <si>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</si>
  <si>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</si>
  <si>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</si>
  <si>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</si>
  <si>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</si>
  <si>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</si>
  <si>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</si>
  <si>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</si>
  <si>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</si>
  <si>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</si>
  <si>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</si>
  <si>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</si>
  <si>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</si>
  <si>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</si>
  <si>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</si>
  <si>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</si>
  <si>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</si>
  <si>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</si>
  <si>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</si>
  <si>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</si>
  <si>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</si>
  <si>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</si>
  <si>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</si>
  <si>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</si>
  <si>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</si>
  <si>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</si>
  <si>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</si>
  <si>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</si>
  <si>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</si>
  <si>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</si>
  <si>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</si>
  <si>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</si>
  <si>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</si>
  <si>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</si>
  <si>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</si>
  <si>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</si>
  <si>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</si>
  <si>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</si>
  <si>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</si>
  <si>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</si>
  <si>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</si>
  <si>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</si>
  <si>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</si>
  <si>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</si>
  <si>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</si>
  <si>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</si>
  <si>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</si>
  <si>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</si>
  <si>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</si>
  <si>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</si>
  <si>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</si>
  <si>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</si>
  <si>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</si>
  <si>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</si>
  <si>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</si>
  <si>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</si>
  <si>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</si>
  <si>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</si>
  <si>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</si>
  <si>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</si>
  <si>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</si>
  <si>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</si>
  <si>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</si>
  <si>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</si>
  <si>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</si>
  <si>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</si>
  <si>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</si>
  <si>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</si>
  <si>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</si>
  <si>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</si>
  <si>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</si>
  <si>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</si>
  <si>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</si>
  <si>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</si>
  <si>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</si>
  <si>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</si>
  <si>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</si>
  <si>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</si>
  <si>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</si>
  <si>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</si>
  <si>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</si>
  <si>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</si>
  <si>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</si>
  <si>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</si>
  <si>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</si>
  <si>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</si>
  <si>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</si>
  <si>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</si>
  <si>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</si>
  <si>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</si>
  <si>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</si>
  <si>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</si>
  <si>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</si>
  <si>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</si>
  <si>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</si>
  <si>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</si>
  <si>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</si>
  <si>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</si>
  <si>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</si>
  <si>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</si>
  <si>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</si>
  <si>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</si>
  <si>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</si>
  <si>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</si>
  <si>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</si>
  <si>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</si>
  <si>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</si>
  <si>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</si>
  <si>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</si>
  <si>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</si>
  <si>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</si>
  <si>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</si>
  <si>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</si>
  <si>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</si>
  <si>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</si>
  <si>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</si>
  <si>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</si>
  <si>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</si>
  <si>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</si>
  <si>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</si>
  <si>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</si>
  <si>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</si>
  <si>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</si>
  <si>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</si>
  <si>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</si>
  <si>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</si>
  <si>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</si>
  <si>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</si>
  <si>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</si>
  <si>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</si>
  <si>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</si>
  <si>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</si>
  <si>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</si>
  <si>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</si>
  <si>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</si>
  <si>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</si>
  <si>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</si>
  <si>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</si>
  <si>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</si>
  <si>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</si>
  <si>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</si>
  <si>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</si>
  <si>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</si>
  <si>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</si>
  <si>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</si>
  <si>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</si>
  <si>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</si>
  <si>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</si>
  <si>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</si>
  <si>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</si>
  <si>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</si>
  <si>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</si>
  <si>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</si>
  <si>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</si>
  <si>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</si>
  <si>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</si>
  <si>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</si>
  <si>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</si>
  <si>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</si>
  <si>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</si>
  <si>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</si>
  <si>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</si>
  <si>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</si>
  <si>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</si>
  <si>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</si>
  <si>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</si>
  <si>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</si>
  <si>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</si>
  <si>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</si>
  <si>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</si>
  <si>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</si>
  <si>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</si>
  <si>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</si>
  <si>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</si>
  <si>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</si>
  <si>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</si>
  <si>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</si>
  <si>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</si>
  <si>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</si>
  <si>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</si>
  <si>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</si>
  <si>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</si>
  <si>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</si>
  <si>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</si>
  <si>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</si>
  <si>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</si>
  <si>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</si>
  <si>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</si>
  <si>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</si>
  <si>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</si>
  <si>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</si>
  <si>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</si>
  <si>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</si>
  <si>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</si>
  <si>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</si>
  <si>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</si>
  <si>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</si>
  <si>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</si>
  <si>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</si>
  <si>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</si>
  <si>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</si>
  <si>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</si>
  <si>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</si>
  <si>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</si>
  <si>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</si>
  <si>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</si>
  <si>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</si>
  <si>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</si>
  <si>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</si>
  <si>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</si>
  <si>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</si>
  <si>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</si>
  <si>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</si>
  <si>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</si>
  <si>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</si>
  <si>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</si>
  <si>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</si>
  <si>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</si>
  <si>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</si>
  <si>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</si>
  <si>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</si>
  <si>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</si>
  <si>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</si>
  <si>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</si>
  <si>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</si>
  <si>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</si>
  <si>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</si>
  <si>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</si>
  <si>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</si>
  <si>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</si>
  <si>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</si>
  <si>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</si>
  <si>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</si>
  <si>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</si>
  <si>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</si>
  <si>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</si>
  <si>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</si>
  <si>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</si>
  <si>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</si>
  <si>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</si>
  <si>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</si>
  <si>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</si>
  <si>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</si>
  <si>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</si>
  <si>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</si>
  <si>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</si>
  <si>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</si>
  <si>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</si>
  <si>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</si>
  <si>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</si>
  <si>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</si>
  <si>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</si>
  <si>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</si>
  <si>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</si>
  <si>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</si>
  <si>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</si>
  <si>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</si>
  <si>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</si>
  <si>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</si>
  <si>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</si>
  <si>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</si>
  <si>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</si>
  <si>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</si>
  <si>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</si>
  <si>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</si>
  <si>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</si>
  <si>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</si>
  <si>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</si>
  <si>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</si>
  <si>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</si>
  <si>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</si>
  <si>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</si>
  <si>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</si>
  <si>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</si>
  <si>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</si>
  <si>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</si>
  <si>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</si>
  <si>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</si>
  <si>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</si>
  <si>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</si>
  <si>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</si>
  <si>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</si>
  <si>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</si>
  <si>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</si>
  <si>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</si>
  <si>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</si>
  <si>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</si>
  <si>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</si>
  <si>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</si>
  <si>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</si>
  <si>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</si>
  <si>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</si>
  <si>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</si>
  <si>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</si>
  <si>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</si>
  <si>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</si>
  <si>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</si>
  <si>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</si>
  <si>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</si>
  <si>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</si>
  <si>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</si>
  <si>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</si>
  <si>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</si>
  <si>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</si>
  <si>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</si>
  <si>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</si>
  <si>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</si>
  <si>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</si>
  <si>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</si>
  <si>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</si>
  <si>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</si>
  <si>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</si>
  <si>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</si>
  <si>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</si>
  <si>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</si>
  <si>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</si>
  <si>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</si>
  <si>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</si>
  <si>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</si>
  <si>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</si>
  <si>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</si>
  <si>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</si>
  <si>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</si>
  <si>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</si>
  <si>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</si>
  <si>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</si>
  <si>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</si>
  <si>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</si>
  <si>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</si>
  <si>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</si>
  <si>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</si>
  <si>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</si>
  <si>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</si>
  <si>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</si>
  <si>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</si>
  <si>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</si>
  <si>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</si>
  <si>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</si>
  <si>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</si>
  <si>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</si>
  <si>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</si>
  <si>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</si>
  <si>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</si>
  <si>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</si>
  <si>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</si>
  <si>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</si>
  <si>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</si>
  <si>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</si>
  <si>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</si>
  <si>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</si>
  <si>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</si>
  <si>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</si>
  <si>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</si>
  <si>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</si>
  <si>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</si>
  <si>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</si>
  <si>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</si>
  <si>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</si>
  <si>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</si>
  <si>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</si>
  <si>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</si>
  <si>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</si>
  <si>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</si>
  <si>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</si>
  <si>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</si>
  <si>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</si>
  <si>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</si>
  <si>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</si>
  <si>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</si>
  <si>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</si>
  <si>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</si>
  <si>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</si>
  <si>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</si>
  <si>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</si>
  <si>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</si>
  <si>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</si>
  <si>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</si>
  <si>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</si>
  <si>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</si>
  <si>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</si>
  <si>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</si>
  <si>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</si>
  <si>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</si>
  <si>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</si>
  <si>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</si>
  <si>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</si>
  <si>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</si>
  <si>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</si>
  <si>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</si>
  <si>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</si>
  <si>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</si>
  <si>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</si>
  <si>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</si>
  <si>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</si>
  <si>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</si>
  <si>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</si>
  <si>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</si>
  <si>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</si>
  <si>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</si>
  <si>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</si>
  <si>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</si>
  <si>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</si>
  <si>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</si>
  <si>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</si>
  <si>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</si>
  <si>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</si>
  <si>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</si>
  <si>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</si>
  <si>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</si>
  <si>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</si>
  <si>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</si>
  <si>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</si>
  <si>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</si>
  <si>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</si>
  <si>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</si>
  <si>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</si>
  <si>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</si>
  <si>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</si>
  <si>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</si>
  <si>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</si>
  <si>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</si>
  <si>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</si>
  <si>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</si>
  <si>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</si>
  <si>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</si>
  <si>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</si>
  <si>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</si>
  <si>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</si>
  <si>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</si>
  <si>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</si>
  <si>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</si>
  <si>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</si>
  <si>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</si>
  <si>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</si>
  <si>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</si>
  <si>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</si>
  <si>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</si>
  <si>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</si>
  <si>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</si>
  <si>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</si>
  <si>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</si>
  <si>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</si>
  <si>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</si>
  <si>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</si>
  <si>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</si>
  <si>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</si>
  <si>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</si>
  <si>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</si>
  <si>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</si>
  <si>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</si>
  <si>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</si>
  <si>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</si>
  <si>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</si>
  <si>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</si>
  <si>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</si>
  <si>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</si>
  <si>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</si>
  <si>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</si>
  <si>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</si>
  <si>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</si>
  <si>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</si>
  <si>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</si>
  <si>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</si>
  <si>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</si>
  <si>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</si>
  <si>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</si>
  <si>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</si>
  <si>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</si>
  <si>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</si>
  <si>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</si>
  <si>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</si>
  <si>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</si>
  <si>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</si>
  <si>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</si>
  <si>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</si>
  <si>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</si>
  <si>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</si>
  <si>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</si>
  <si>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</si>
  <si>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</si>
  <si>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</si>
  <si>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</si>
  <si>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</si>
  <si>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</si>
  <si>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</si>
  <si>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</si>
  <si>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</si>
  <si>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</si>
  <si>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</si>
  <si>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</si>
  <si>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</si>
  <si>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</si>
  <si>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</si>
  <si>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</si>
  <si>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</si>
  <si>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</si>
  <si>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</si>
  <si>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</si>
  <si>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</si>
  <si>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</si>
  <si>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</si>
  <si>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</si>
  <si>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</si>
  <si>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</si>
  <si>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</si>
  <si>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</si>
  <si>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</si>
  <si>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</si>
  <si>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</si>
  <si>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</si>
  <si>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</si>
  <si>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</si>
  <si>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</si>
  <si>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</si>
  <si>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</si>
  <si>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</si>
  <si>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</si>
  <si>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</si>
  <si>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</si>
  <si>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</si>
  <si>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</si>
  <si>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</si>
  <si>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</si>
  <si>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</si>
  <si>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</si>
  <si>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</si>
  <si>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</si>
  <si>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</si>
  <si>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</si>
  <si>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</si>
  <si>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</si>
  <si>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</si>
  <si>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</si>
  <si>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</si>
  <si>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</si>
  <si>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</si>
  <si>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</si>
  <si>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</si>
  <si>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</si>
  <si>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</si>
  <si>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</si>
  <si>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</si>
  <si>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</si>
  <si>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</si>
  <si>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</si>
  <si>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</si>
  <si>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</si>
  <si>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</si>
  <si>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</si>
  <si>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</si>
  <si>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</si>
  <si>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</si>
  <si>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</si>
  <si>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</si>
  <si>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</si>
  <si>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</si>
  <si>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</si>
  <si>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</si>
  <si>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</si>
  <si>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</si>
  <si>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</si>
  <si>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</si>
  <si>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</si>
  <si>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</si>
  <si>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</si>
  <si>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</si>
  <si>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</si>
  <si>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</si>
  <si>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</si>
  <si>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</si>
  <si>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</si>
  <si>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</si>
  <si>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</si>
  <si>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</si>
  <si>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</si>
  <si>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</si>
  <si>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</si>
  <si>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</si>
  <si>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</si>
  <si>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</si>
  <si>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</si>
  <si>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</si>
  <si>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</si>
  <si>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</si>
  <si>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</si>
  <si>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</si>
  <si>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</si>
  <si>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</si>
  <si>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</si>
  <si>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</si>
  <si>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</si>
  <si>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</si>
  <si>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</si>
  <si>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</si>
  <si>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</si>
  <si>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</si>
  <si>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</si>
  <si>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</si>
  <si>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</si>
  <si>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</si>
  <si>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</si>
  <si>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</si>
  <si>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</si>
  <si>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</si>
  <si>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</si>
  <si>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</si>
  <si>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</si>
  <si>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</si>
  <si>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</si>
  <si>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</si>
  <si>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</si>
  <si>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</si>
  <si>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</si>
  <si>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</si>
  <si>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</si>
  <si>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</si>
  <si>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</si>
  <si>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</si>
  <si>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</si>
  <si>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</si>
  <si>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</si>
  <si>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</si>
  <si>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</si>
  <si>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</si>
  <si>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</si>
  <si>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</si>
  <si>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</si>
  <si>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</si>
  <si>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</si>
  <si>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</si>
  <si>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</si>
  <si>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</si>
  <si>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</si>
  <si>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</si>
  <si>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</si>
  <si>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</si>
  <si>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</si>
  <si>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</si>
  <si>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</si>
  <si>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</si>
  <si>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</si>
  <si>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</si>
  <si>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</si>
  <si>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</si>
  <si>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</si>
  <si>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</si>
  <si>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</si>
  <si>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</si>
  <si>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</si>
  <si>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</si>
  <si>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</si>
  <si>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</si>
  <si>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</si>
  <si>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</si>
  <si>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</si>
  <si>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</si>
  <si>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</si>
  <si>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</si>
  <si>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</si>
  <si>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</si>
  <si>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</si>
  <si>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</si>
  <si>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</si>
  <si>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</si>
  <si>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</si>
  <si>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</si>
  <si>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</si>
  <si>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</si>
  <si>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</si>
  <si>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</si>
  <si>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</si>
  <si>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</si>
  <si>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</si>
  <si>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</si>
  <si>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</si>
  <si>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</si>
  <si>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</si>
  <si>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</si>
  <si>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</si>
  <si>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</si>
  <si>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</si>
  <si>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</si>
  <si>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</si>
  <si>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</si>
  <si>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</si>
  <si>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</si>
  <si>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</si>
  <si>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</si>
  <si>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</si>
  <si>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</si>
  <si>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</si>
  <si>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</si>
  <si>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</si>
  <si>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</si>
  <si>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</si>
  <si>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</si>
  <si>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</si>
  <si>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</si>
  <si>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</si>
  <si>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</si>
  <si>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</si>
  <si>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</si>
  <si>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</si>
  <si>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</si>
  <si>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</si>
  <si>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</si>
  <si>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</si>
  <si>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</si>
  <si>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</si>
  <si>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</si>
  <si>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</si>
  <si>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</si>
  <si>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</si>
  <si>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</si>
  <si>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</si>
  <si>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</si>
  <si>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</si>
  <si>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</si>
  <si>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</si>
  <si>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</si>
  <si>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</si>
  <si>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</si>
  <si>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</si>
  <si>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</si>
  <si>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</si>
  <si>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</si>
  <si>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</si>
  <si>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</si>
  <si>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</si>
  <si>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</si>
  <si>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</si>
  <si>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</si>
  <si>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</si>
  <si>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</si>
  <si>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</si>
  <si>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</si>
  <si>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</si>
  <si>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</si>
  <si>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</si>
  <si>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</si>
  <si>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</si>
  <si>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</si>
  <si>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</si>
  <si>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</si>
  <si>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</si>
  <si>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</si>
  <si>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</si>
  <si>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</si>
  <si>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</si>
  <si>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</si>
  <si>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</si>
  <si>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</si>
  <si>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</si>
  <si>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</si>
  <si>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</si>
  <si>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</si>
  <si>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</si>
  <si>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</si>
  <si>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</si>
  <si>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</si>
  <si>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</si>
  <si>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</si>
  <si>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</si>
  <si>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</si>
  <si>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</si>
  <si>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</si>
  <si>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</si>
  <si>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</si>
  <si>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</si>
  <si>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</si>
  <si>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</si>
  <si>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</si>
  <si>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</si>
  <si>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</si>
  <si>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</si>
  <si>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</si>
  <si>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</si>
  <si>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</si>
  <si>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</si>
  <si>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</si>
  <si>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</si>
  <si>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</si>
  <si>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</si>
  <si>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</si>
  <si>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</si>
  <si>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</si>
  <si>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</si>
  <si>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</si>
  <si>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</si>
  <si>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</si>
  <si>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</si>
  <si>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</si>
  <si>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</si>
  <si>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</si>
  <si>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</si>
  <si>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</si>
  <si>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</si>
  <si>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</si>
  <si>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</si>
  <si>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</si>
  <si>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</si>
  <si>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</si>
  <si>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</si>
  <si>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</si>
  <si>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</si>
  <si>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</si>
  <si>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</si>
  <si>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</si>
  <si>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</si>
  <si>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</si>
  <si>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</si>
  <si>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</si>
  <si>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</si>
  <si>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</si>
  <si>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</si>
  <si>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</si>
  <si>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</si>
  <si>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</si>
  <si>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</si>
  <si>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</si>
  <si>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</si>
  <si>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</si>
  <si>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</si>
  <si>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</si>
  <si>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</si>
  <si>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</si>
  <si>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</si>
  <si>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</si>
  <si>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</si>
  <si>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</si>
  <si>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</si>
  <si>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</si>
  <si>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</si>
  <si>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</si>
  <si>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</si>
  <si>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</si>
  <si>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</si>
  <si>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</si>
  <si>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</si>
  <si>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</si>
  <si>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</si>
  <si>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</si>
  <si>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</si>
  <si>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</si>
  <si>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</si>
  <si>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</si>
  <si>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</si>
  <si>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</si>
  <si>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</si>
  <si>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</si>
  <si>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</si>
  <si>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</si>
  <si>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</si>
  <si>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</si>
  <si>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</si>
  <si>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</si>
  <si>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</si>
  <si>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</si>
  <si>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</si>
  <si>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</si>
  <si>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</si>
  <si>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</si>
  <si>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</si>
  <si>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</si>
  <si>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</si>
  <si>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</si>
  <si>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</si>
  <si>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</si>
  <si>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</si>
  <si>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</si>
  <si>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</si>
  <si>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</si>
  <si>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</si>
  <si>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</si>
  <si>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</si>
  <si>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</si>
  <si>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</si>
  <si>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</si>
  <si>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</si>
  <si>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</si>
  <si>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</si>
  <si>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</si>
  <si>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</si>
  <si>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</si>
  <si>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</si>
  <si>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</si>
  <si>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</si>
  <si>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</si>
  <si>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</si>
  <si>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</si>
  <si>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</si>
  <si>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</si>
  <si>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</si>
  <si>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</si>
  <si>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</si>
  <si>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</si>
  <si>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</si>
  <si>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</si>
  <si>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</si>
  <si>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</si>
  <si>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</si>
  <si>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</si>
  <si>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</si>
  <si>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</si>
  <si>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</si>
  <si>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</si>
  <si>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</si>
  <si>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</si>
  <si>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</si>
  <si>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</si>
  <si>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</si>
  <si>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</si>
  <si>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</si>
  <si>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</si>
  <si>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</si>
  <si>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</si>
  <si>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</si>
  <si>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</si>
  <si>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</si>
  <si>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</si>
  <si>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</si>
  <si>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</si>
  <si>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</si>
  <si>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</si>
  <si>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</si>
  <si>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</si>
  <si>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</si>
  <si>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</si>
  <si>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</si>
  <si>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</si>
  <si>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</si>
  <si>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</si>
  <si>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</si>
  <si>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</si>
  <si>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</si>
  <si>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</si>
  <si>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</si>
  <si>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</si>
  <si>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</si>
  <si>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</si>
  <si>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</si>
  <si>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</si>
  <si>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</si>
  <si>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</si>
  <si>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</si>
  <si>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</si>
  <si>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</si>
  <si>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</si>
  <si>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</si>
  <si>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</si>
  <si>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</si>
  <si>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</si>
  <si>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</si>
  <si>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</si>
  <si>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</si>
  <si>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</si>
  <si>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</si>
  <si>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</si>
  <si>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</si>
  <si>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</si>
  <si>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</si>
  <si>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</si>
  <si>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</si>
  <si>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</si>
  <si>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</si>
  <si>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</si>
  <si>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</si>
  <si>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</si>
  <si>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</si>
  <si>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</si>
  <si>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</si>
  <si>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</si>
  <si>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</si>
  <si>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</si>
  <si>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</si>
  <si>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</si>
  <si>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</si>
  <si>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</si>
  <si>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</si>
  <si>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</si>
  <si>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</si>
  <si>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</si>
  <si>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</si>
  <si>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</si>
  <si>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</si>
  <si>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</si>
  <si>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</si>
  <si>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</si>
  <si>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</si>
  <si>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</si>
  <si>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</si>
  <si>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</si>
  <si>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</si>
  <si>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</si>
  <si>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</si>
  <si>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</si>
  <si>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</si>
  <si>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</si>
  <si>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</si>
  <si>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</si>
  <si>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</si>
  <si>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</si>
  <si>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</si>
  <si>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</si>
  <si>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</si>
  <si>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</si>
  <si>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</si>
  <si>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</si>
  <si>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</si>
  <si>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</si>
  <si>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</si>
  <si>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</si>
  <si>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</si>
  <si>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</si>
  <si>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</si>
  <si>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</si>
  <si>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</si>
  <si>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</si>
  <si>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</si>
  <si>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</si>
  <si>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</si>
  <si>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</si>
  <si>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</si>
  <si>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</si>
  <si>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</si>
  <si>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</si>
  <si>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</si>
  <si>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</si>
  <si>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</si>
  <si>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</si>
  <si>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</si>
  <si>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</si>
  <si>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</si>
  <si>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</si>
  <si>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</si>
  <si>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</si>
  <si>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</si>
  <si>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</si>
  <si>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</si>
  <si>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</si>
  <si>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</si>
  <si>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</si>
  <si>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</si>
  <si>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</si>
  <si>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</si>
  <si>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</si>
  <si>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</si>
  <si>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</si>
  <si>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</si>
  <si>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</si>
  <si>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</si>
  <si>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</si>
  <si>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</si>
  <si>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</si>
  <si>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</si>
  <si>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</si>
  <si>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</si>
  <si>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</si>
  <si>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</si>
  <si>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</si>
  <si>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</si>
  <si>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</si>
  <si>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</si>
  <si>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</si>
  <si>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</si>
  <si>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</si>
  <si>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</si>
  <si>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</si>
  <si>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</si>
  <si>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</si>
  <si>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</si>
  <si>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</si>
  <si>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</si>
  <si>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</si>
  <si>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</si>
  <si>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</si>
  <si>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</si>
  <si>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</si>
  <si>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</si>
  <si>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</si>
  <si>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</si>
  <si>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</si>
  <si>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</si>
  <si>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</si>
  <si>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</si>
  <si>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</si>
  <si>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</si>
  <si>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</si>
  <si>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</si>
  <si>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</si>
  <si>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</si>
  <si>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</si>
  <si>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</si>
  <si>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</si>
  <si>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</si>
  <si>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</si>
  <si>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</si>
  <si>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</si>
  <si>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</si>
  <si>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</si>
  <si>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</si>
  <si>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</si>
  <si>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</si>
  <si>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</si>
  <si>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</si>
  <si>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</si>
  <si>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</si>
  <si>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</si>
  <si>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</si>
  <si>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</si>
  <si>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</si>
  <si>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</si>
  <si>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</si>
  <si>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</si>
  <si>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</si>
  <si>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</si>
  <si>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</si>
  <si>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</si>
  <si>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</si>
  <si>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</si>
  <si>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</si>
  <si>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</si>
  <si>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</si>
  <si>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</si>
  <si>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</si>
  <si>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</si>
  <si>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</si>
  <si>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</si>
  <si>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</si>
  <si>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</si>
  <si>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</si>
  <si>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</si>
  <si>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</si>
  <si>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</si>
  <si>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</si>
  <si>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</si>
  <si>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</si>
  <si>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</si>
  <si>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</si>
  <si>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</si>
  <si>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</si>
  <si>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</si>
  <si>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</si>
  <si>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</si>
  <si>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</si>
  <si>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</si>
  <si>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</si>
  <si>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</si>
  <si>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</si>
  <si>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</si>
  <si>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</si>
  <si>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</si>
  <si>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</si>
  <si>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</si>
  <si>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</si>
  <si>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</si>
  <si>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</si>
  <si>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</si>
  <si>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</si>
  <si>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</si>
  <si>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</si>
  <si>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</si>
  <si>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</si>
  <si>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</si>
  <si>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</si>
  <si>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</si>
  <si>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</si>
  <si>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</si>
  <si>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</si>
  <si>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</si>
  <si>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</si>
  <si>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</si>
  <si>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</si>
  <si>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</si>
  <si>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</si>
  <si>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</si>
  <si>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</si>
  <si>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</si>
  <si>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</si>
  <si>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</si>
  <si>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</si>
  <si>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</si>
  <si>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</si>
  <si>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</si>
  <si>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</si>
  <si>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</si>
  <si>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</si>
  <si>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</si>
  <si>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</si>
  <si>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</si>
  <si>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</si>
  <si>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</si>
  <si>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</si>
  <si>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</si>
  <si>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</si>
  <si>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</si>
  <si>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</si>
  <si>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</si>
  <si>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</si>
  <si>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</si>
  <si>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</si>
  <si>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</si>
  <si>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</si>
  <si>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</si>
  <si>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</si>
  <si>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</si>
  <si>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</si>
  <si>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</si>
  <si>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</si>
  <si>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</si>
  <si>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</si>
  <si>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</si>
  <si>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</si>
  <si>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</si>
  <si>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</si>
  <si>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</si>
  <si>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</si>
  <si>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</si>
  <si>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</si>
  <si>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</si>
  <si>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</si>
  <si>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</si>
  <si>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</si>
  <si>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</si>
  <si>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</si>
  <si>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</si>
  <si>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</si>
  <si>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</si>
  <si>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</si>
  <si>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</si>
  <si>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</si>
  <si>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</si>
  <si>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</si>
  <si>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</si>
  <si>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</si>
  <si>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</si>
  <si>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</si>
  <si>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</si>
  <si>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</si>
  <si>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</si>
  <si>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</si>
  <si>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</si>
  <si>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</si>
  <si>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</si>
  <si>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</si>
  <si>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</si>
  <si>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</si>
  <si>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</si>
  <si>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</si>
  <si>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</si>
  <si>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</si>
  <si>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</si>
  <si>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</si>
  <si>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</si>
  <si>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</si>
  <si>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</si>
  <si>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</si>
  <si>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</si>
  <si>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</si>
  <si>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</si>
  <si>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</si>
  <si>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</si>
  <si>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</si>
  <si>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</si>
  <si>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</si>
  <si>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</si>
  <si>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</si>
  <si>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</si>
  <si>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</si>
  <si>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</si>
  <si>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</si>
  <si>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</si>
  <si>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</si>
  <si>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</si>
  <si>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</si>
  <si>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</si>
  <si>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</si>
  <si>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</si>
  <si>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</si>
  <si>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</si>
  <si>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</si>
  <si>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</si>
  <si>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</si>
  <si>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</si>
  <si>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</si>
  <si>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</si>
  <si>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</si>
  <si>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</si>
  <si>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</si>
  <si>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</si>
  <si>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</si>
  <si>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</si>
  <si>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</si>
  <si>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</si>
  <si>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</si>
  <si>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</si>
  <si>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</si>
  <si>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</si>
  <si>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</si>
  <si>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</si>
  <si>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</si>
  <si>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</si>
  <si>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</si>
  <si>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</si>
  <si>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</si>
  <si>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</si>
  <si>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</si>
  <si>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</si>
  <si>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</si>
  <si>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</si>
  <si>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</si>
  <si>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</si>
  <si>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</si>
  <si>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</si>
  <si>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</si>
  <si>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</si>
  <si>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</si>
  <si>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</si>
  <si>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</si>
  <si>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</si>
  <si>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</si>
  <si>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</si>
  <si>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</si>
  <si>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</si>
  <si>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</si>
  <si>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</si>
  <si>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</si>
  <si>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</si>
  <si>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</si>
  <si>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</si>
  <si>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</si>
  <si>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</si>
  <si>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</si>
  <si>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</si>
  <si>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</si>
  <si>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</si>
  <si>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</si>
  <si>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</si>
  <si>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</si>
  <si>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</si>
  <si>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</si>
  <si>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</si>
  <si>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</si>
  <si>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</si>
  <si>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</si>
  <si>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</si>
  <si>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</si>
  <si>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</si>
  <si>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</si>
  <si>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</si>
  <si>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</si>
  <si>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</si>
  <si>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</si>
  <si>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</si>
  <si>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</si>
  <si>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</si>
  <si>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</si>
  <si>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</si>
  <si>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</si>
  <si>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</si>
  <si>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</si>
  <si>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</si>
  <si>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</si>
  <si>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</si>
  <si>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</si>
  <si>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</si>
  <si>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</si>
  <si>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</si>
  <si>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</si>
  <si>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</si>
  <si>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</si>
  <si>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</si>
  <si>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</si>
  <si>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</si>
  <si>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</si>
  <si>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</si>
  <si>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</si>
  <si>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</si>
  <si>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</si>
  <si>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</si>
  <si>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</si>
  <si>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</si>
  <si>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</si>
  <si>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</si>
  <si>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</si>
  <si>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</si>
  <si>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</si>
  <si>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</si>
  <si>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</si>
  <si>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</si>
  <si>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</si>
  <si>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</si>
  <si>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</si>
  <si>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</si>
  <si>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</si>
  <si>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</si>
  <si>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</si>
  <si>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</si>
  <si>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</si>
  <si>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</si>
  <si>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</si>
  <si>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</si>
  <si>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</si>
  <si>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</si>
  <si>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</si>
  <si>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</si>
  <si>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</si>
  <si>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</si>
  <si>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</si>
  <si>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</si>
  <si>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</si>
  <si>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</si>
  <si>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</si>
  <si>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</si>
  <si>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</si>
  <si>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</si>
  <si>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</si>
  <si>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</si>
  <si>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</si>
  <si>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</si>
  <si>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</si>
  <si>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</si>
  <si>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</si>
  <si>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</si>
  <si>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</si>
  <si>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</si>
  <si>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</si>
  <si>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</si>
  <si>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</si>
  <si>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</si>
  <si>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</si>
  <si>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</si>
  <si>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</si>
  <si>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</si>
  <si>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</si>
  <si>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</si>
  <si>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</si>
  <si>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</si>
  <si>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</si>
  <si>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</si>
  <si>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</si>
  <si>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</si>
  <si>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</si>
  <si>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</si>
  <si>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</si>
  <si>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</si>
  <si>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</si>
  <si>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</si>
  <si>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</si>
  <si>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</si>
  <si>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</si>
  <si>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</si>
  <si>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</si>
  <si>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</si>
  <si>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</si>
  <si>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</si>
  <si>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</si>
  <si>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</si>
  <si>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</si>
  <si>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</si>
  <si>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</si>
  <si>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</si>
  <si>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</si>
  <si>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</si>
  <si>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</si>
  <si>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</si>
  <si>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</si>
  <si>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</si>
  <si>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</si>
  <si>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</si>
  <si>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</si>
  <si>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</si>
  <si>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</si>
  <si>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</si>
  <si>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</si>
  <si>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</si>
  <si>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</si>
  <si>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</si>
  <si>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</si>
  <si>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</si>
  <si>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</si>
  <si>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</si>
  <si>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</si>
  <si>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</si>
  <si>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</si>
  <si>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</si>
  <si>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</si>
  <si>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</si>
  <si>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</si>
  <si>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</si>
  <si>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</si>
  <si>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</si>
  <si>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</si>
  <si>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</si>
  <si>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</si>
  <si>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</si>
  <si>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</si>
  <si>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</si>
  <si>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</si>
  <si>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</si>
  <si>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</si>
  <si>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</si>
  <si>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</si>
  <si>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</si>
  <si>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</si>
  <si>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</si>
  <si>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</si>
  <si>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</si>
  <si>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</si>
  <si>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</si>
  <si>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</si>
  <si>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</si>
  <si>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</si>
  <si>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</si>
  <si>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</si>
  <si>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</si>
  <si>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</si>
  <si>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</si>
  <si>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</si>
  <si>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</si>
  <si>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</si>
  <si>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</si>
  <si>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</si>
  <si>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</si>
  <si>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</si>
  <si>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</si>
  <si>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</si>
  <si>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</si>
  <si>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</si>
  <si>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</si>
  <si>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</si>
  <si>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</si>
  <si>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</si>
  <si>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</si>
  <si>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</si>
  <si>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</si>
  <si>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</si>
  <si>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</si>
  <si>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</si>
  <si>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</si>
  <si>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</si>
  <si>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</si>
  <si>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</si>
  <si>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</si>
  <si>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</si>
  <si>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</si>
  <si>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</si>
  <si>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</si>
  <si>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</si>
  <si>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</si>
  <si>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</si>
  <si>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</si>
  <si>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</si>
  <si>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</si>
  <si>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</si>
  <si>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</si>
  <si>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</si>
  <si>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</si>
  <si>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</si>
  <si>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</si>
  <si>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</si>
  <si>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</si>
  <si>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</si>
  <si>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</si>
  <si>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</si>
  <si>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</si>
  <si>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</si>
  <si>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</si>
  <si>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</si>
  <si>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</si>
  <si>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</si>
  <si>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</si>
  <si>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</si>
  <si>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</si>
  <si>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</si>
  <si>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</si>
  <si>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</si>
  <si>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</si>
  <si>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</si>
  <si>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</si>
  <si>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</si>
  <si>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</si>
  <si>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</si>
  <si>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</si>
  <si>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</si>
  <si>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</si>
  <si>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</si>
  <si>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</si>
  <si>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</si>
  <si>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</si>
  <si>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</si>
  <si>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</si>
  <si>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</si>
  <si>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</si>
  <si>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</si>
  <si>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</si>
  <si>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</si>
  <si>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</si>
  <si>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</si>
  <si>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</si>
  <si>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</si>
  <si>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</si>
  <si>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</si>
  <si>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</si>
  <si>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</si>
  <si>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</si>
  <si>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</si>
  <si>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</si>
  <si>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</si>
  <si>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</si>
  <si>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</si>
  <si>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</si>
  <si>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</si>
  <si>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</si>
  <si>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</si>
  <si>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</si>
  <si>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</si>
  <si>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</si>
  <si>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</si>
  <si>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</si>
  <si>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</si>
  <si>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</si>
  <si>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</si>
  <si>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</si>
  <si>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</si>
  <si>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</si>
  <si>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</si>
  <si>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</si>
  <si>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</si>
  <si>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</si>
  <si>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</si>
  <si>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</si>
  <si>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</si>
  <si>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</si>
  <si>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</si>
  <si>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</si>
  <si>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</si>
  <si>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</si>
  <si>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</si>
  <si>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</si>
  <si>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</si>
  <si>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</si>
  <si>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</si>
  <si>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</si>
  <si>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</si>
  <si>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</si>
  <si>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</si>
  <si>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</si>
  <si>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</si>
  <si>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</si>
  <si>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</si>
  <si>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</si>
  <si>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</si>
  <si>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</si>
  <si>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</si>
  <si>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</si>
  <si>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</si>
  <si>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</si>
  <si>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</si>
  <si>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</si>
  <si>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</si>
  <si>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</si>
  <si>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</si>
  <si>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</si>
  <si>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</si>
  <si>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</si>
  <si>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</si>
  <si>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</si>
  <si>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</si>
  <si>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</si>
  <si>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</si>
  <si>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</si>
  <si>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</si>
  <si>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</si>
  <si>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</si>
  <si>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</si>
  <si>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</si>
  <si>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</si>
  <si>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</si>
  <si>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</si>
  <si>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</si>
  <si>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</si>
  <si>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</si>
  <si>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</si>
  <si>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</si>
  <si>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</si>
  <si>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</si>
  <si>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</si>
  <si>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</si>
  <si>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</si>
  <si>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</si>
  <si>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</si>
  <si>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</si>
  <si>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</si>
  <si>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</si>
  <si>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</si>
  <si>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</si>
  <si>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</si>
  <si>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</si>
  <si>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</si>
  <si>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</si>
  <si>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</si>
  <si>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</si>
  <si>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</si>
  <si>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</si>
  <si>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</si>
  <si>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</si>
  <si>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</si>
  <si>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</si>
  <si>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</si>
  <si>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</si>
  <si>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</si>
  <si>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</si>
  <si>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</si>
  <si>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</si>
  <si>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</si>
  <si>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</si>
  <si>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</si>
  <si>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</si>
  <si>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</si>
  <si>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</si>
  <si>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</si>
  <si>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</si>
  <si>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</si>
  <si>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</si>
  <si>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</si>
  <si>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</si>
  <si>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</si>
  <si>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</si>
  <si>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</si>
  <si>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</si>
  <si>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</si>
  <si>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</si>
  <si>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</si>
  <si>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</si>
  <si>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</si>
  <si>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</si>
  <si>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</si>
  <si>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</si>
  <si>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</si>
  <si>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</si>
  <si>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</si>
  <si>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</si>
  <si>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</si>
  <si>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</si>
  <si>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</si>
  <si>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</si>
  <si>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</si>
  <si>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</si>
  <si>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</si>
  <si>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</si>
  <si>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</si>
  <si>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</si>
  <si>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</si>
  <si>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</si>
  <si>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</si>
  <si>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</si>
  <si>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</si>
  <si>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</si>
  <si>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</si>
  <si>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</si>
  <si>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</si>
  <si>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</si>
  <si>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</si>
  <si>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</si>
  <si>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</si>
  <si>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</si>
  <si>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</si>
  <si>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</si>
  <si>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</si>
  <si>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</si>
  <si>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</si>
  <si>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</si>
  <si>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</si>
  <si>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</si>
  <si>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</si>
  <si>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</si>
  <si>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</si>
  <si>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</si>
  <si>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</si>
  <si>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</si>
  <si>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</si>
  <si>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</si>
  <si>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</si>
  <si>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</si>
  <si>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</si>
  <si>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</si>
  <si>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</si>
  <si>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</si>
  <si>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</si>
  <si>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</si>
  <si>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</si>
  <si>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</si>
  <si>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</si>
  <si>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</si>
  <si>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</si>
  <si>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</si>
  <si>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</si>
  <si>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</si>
  <si>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</si>
  <si>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</si>
  <si>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</si>
  <si>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</si>
  <si>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</si>
  <si>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</si>
  <si>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</si>
  <si>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</si>
  <si>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</si>
  <si>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</si>
  <si>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</si>
  <si>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</si>
  <si>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</si>
  <si>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</si>
  <si>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</si>
  <si>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</si>
  <si>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</si>
  <si>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</si>
  <si>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</si>
  <si>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</si>
  <si>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</si>
  <si>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</si>
  <si>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</si>
  <si>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</si>
  <si>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</si>
  <si>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</si>
  <si>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</si>
  <si>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</si>
  <si>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</si>
  <si>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</si>
  <si>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</si>
  <si>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</si>
  <si>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</si>
  <si>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</si>
  <si>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</si>
  <si>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</si>
  <si>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</si>
  <si>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</si>
  <si>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</si>
  <si>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</si>
  <si>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</si>
  <si>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</si>
  <si>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</si>
  <si>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</si>
  <si>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</si>
  <si>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</si>
  <si>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</si>
  <si>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</si>
  <si>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</si>
  <si>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</si>
  <si>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</si>
  <si>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</si>
  <si>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</si>
  <si>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</si>
  <si>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</si>
  <si>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</si>
  <si>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</si>
  <si>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</si>
  <si>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</si>
  <si>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</si>
  <si>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</si>
  <si>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</si>
  <si>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</si>
  <si>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</si>
  <si>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</si>
  <si>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</si>
  <si>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</si>
  <si>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</si>
  <si>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</si>
  <si>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</si>
  <si>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</si>
  <si>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</si>
  <si>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</si>
  <si>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</si>
  <si>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</si>
  <si>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</si>
  <si>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</si>
  <si>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</si>
  <si>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</si>
  <si>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</si>
  <si>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</si>
  <si>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</si>
  <si>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</si>
  <si>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</si>
  <si>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</si>
  <si>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</si>
  <si>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</si>
  <si>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</si>
  <si>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</si>
  <si>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</si>
  <si>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</si>
  <si>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</si>
  <si>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</si>
  <si>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</si>
  <si>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</si>
  <si>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</si>
  <si>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</si>
  <si>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</si>
  <si>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</si>
  <si>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</si>
  <si>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</si>
  <si>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</si>
  <si>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</si>
  <si>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</si>
  <si>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</si>
  <si>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</si>
  <si>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</si>
  <si>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</si>
  <si>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</si>
  <si>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</si>
  <si>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</si>
  <si>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</si>
  <si>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</si>
  <si>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</si>
  <si>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</si>
  <si>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</si>
  <si>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</si>
  <si>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</si>
  <si>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</si>
  <si>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</si>
  <si>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</si>
  <si>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</si>
  <si>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</si>
  <si>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</si>
  <si>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</si>
  <si>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</si>
  <si>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</si>
  <si>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</si>
  <si>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</si>
  <si>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</si>
  <si>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</si>
  <si>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</si>
  <si>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</si>
  <si>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</si>
  <si>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</si>
  <si>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</si>
  <si>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</si>
  <si>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</si>
  <si>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</si>
  <si>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</si>
  <si>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</si>
  <si>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</si>
  <si>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</si>
  <si>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</si>
  <si>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</si>
  <si>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</si>
  <si>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</si>
  <si>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</si>
  <si>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</si>
  <si>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</si>
  <si>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</si>
  <si>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</si>
  <si>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</si>
  <si>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</si>
  <si>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</si>
  <si>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</si>
  <si>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</si>
  <si>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</si>
  <si>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</si>
  <si>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</si>
  <si>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</si>
  <si>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</si>
  <si>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</si>
  <si>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</si>
  <si>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</si>
  <si>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</si>
  <si>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</si>
  <si>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</si>
  <si>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</si>
  <si>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</si>
  <si>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</si>
  <si>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</si>
  <si>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</si>
  <si>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</si>
  <si>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</si>
  <si>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</si>
  <si>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</si>
  <si>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</si>
  <si>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</si>
  <si>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</si>
  <si>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</si>
  <si>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</si>
  <si>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</si>
  <si>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</si>
  <si>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</si>
  <si>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</si>
  <si>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</si>
  <si>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</si>
  <si>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</si>
  <si>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</si>
  <si>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</si>
  <si>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</si>
  <si>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</si>
  <si>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</si>
  <si>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</si>
  <si>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</si>
  <si>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</si>
  <si>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</si>
  <si>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</si>
  <si>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</si>
  <si>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</si>
  <si>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</si>
  <si>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</si>
  <si>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</si>
  <si>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</si>
  <si>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</si>
  <si>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</si>
  <si>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</si>
  <si>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</si>
  <si>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</si>
  <si>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</si>
  <si>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</si>
  <si>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</si>
  <si>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</si>
  <si>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</si>
  <si>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</si>
  <si>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</si>
  <si>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</si>
  <si>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</si>
  <si>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</si>
  <si>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</si>
  <si>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</si>
  <si>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</si>
  <si>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</si>
  <si>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</si>
  <si>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</si>
  <si>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</si>
  <si>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</si>
  <si>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</si>
  <si>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</si>
  <si>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</si>
  <si>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</si>
  <si>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</si>
  <si>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</si>
  <si>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</si>
  <si>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</si>
  <si>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</si>
  <si>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</si>
  <si>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</si>
  <si>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</si>
  <si>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</si>
  <si>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</si>
  <si>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</si>
  <si>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</si>
  <si>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</si>
  <si>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</si>
  <si>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</si>
  <si>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</si>
  <si>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</si>
  <si>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</si>
  <si>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</si>
  <si>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</si>
  <si>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</si>
  <si>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</si>
  <si>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</si>
  <si>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</si>
  <si>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</si>
  <si>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</si>
  <si>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</si>
  <si>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</si>
  <si>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</si>
  <si>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</si>
  <si>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</si>
  <si>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</si>
  <si>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</si>
  <si>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</si>
  <si>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</si>
  <si>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</si>
  <si>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</si>
  <si>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</si>
  <si>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</si>
  <si>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</si>
  <si>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</si>
  <si>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</si>
  <si>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</si>
  <si>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</si>
  <si>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</si>
  <si>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</si>
  <si>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</si>
  <si>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</si>
  <si>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</si>
  <si>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</si>
  <si>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</si>
  <si>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</si>
  <si>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</si>
  <si>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</si>
  <si>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</si>
  <si>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</si>
  <si>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</si>
  <si>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</si>
  <si>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</si>
  <si>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</si>
  <si>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</si>
  <si>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</si>
  <si>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</si>
  <si>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</si>
  <si>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</si>
  <si>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</si>
  <si>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</si>
  <si>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</si>
  <si>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</si>
  <si>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</si>
  <si>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</si>
  <si>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</si>
  <si>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</si>
  <si>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</si>
  <si>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</si>
  <si>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</si>
  <si>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</si>
  <si>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</si>
  <si>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</si>
  <si>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</si>
  <si>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</si>
  <si>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</si>
  <si>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</si>
  <si>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</si>
  <si>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</si>
  <si>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</si>
  <si>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</si>
  <si>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</si>
  <si>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</si>
  <si>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</si>
  <si>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</si>
  <si>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</si>
  <si>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</si>
  <si>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</si>
  <si>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</si>
  <si>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</si>
  <si>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</si>
  <si>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</si>
  <si>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</si>
  <si>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</si>
  <si>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</si>
  <si>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</si>
  <si>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</si>
  <si>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</si>
  <si>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</si>
  <si>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</si>
  <si>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</si>
  <si>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</si>
  <si>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</si>
  <si>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</si>
  <si>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</si>
  <si>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</si>
  <si>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</si>
  <si>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</si>
  <si>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</si>
  <si>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</si>
  <si>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</si>
  <si>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</si>
  <si>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</si>
  <si>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</si>
  <si>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</si>
  <si>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</si>
  <si>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</si>
  <si>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</si>
  <si>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</si>
  <si>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</si>
  <si>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</si>
  <si>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</si>
  <si>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</si>
  <si>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</si>
  <si>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</si>
  <si>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</si>
  <si>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</si>
  <si>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</si>
  <si>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</si>
  <si>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</si>
  <si>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</si>
  <si>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</si>
  <si>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</si>
  <si>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</si>
  <si>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</si>
  <si>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</si>
  <si>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</si>
  <si>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</si>
  <si>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</si>
  <si>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</si>
  <si>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</si>
  <si>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</si>
  <si>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</si>
  <si>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</si>
  <si>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</si>
  <si>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</si>
  <si>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</si>
  <si>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</si>
  <si>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</si>
  <si>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</si>
  <si>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</si>
  <si>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</si>
  <si>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</si>
  <si>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</si>
  <si>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</si>
  <si>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</si>
  <si>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</si>
  <si>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</si>
  <si>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</si>
  <si>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</si>
  <si>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</si>
  <si>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</si>
  <si>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</si>
  <si>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</si>
  <si>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</si>
  <si>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</si>
  <si>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</si>
  <si>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</si>
  <si>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</si>
  <si>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</si>
  <si>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</si>
  <si>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</si>
  <si>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</si>
  <si>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</si>
  <si>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</si>
  <si>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</si>
  <si>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</si>
  <si>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</si>
  <si>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</si>
  <si>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</si>
  <si>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</si>
  <si>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</si>
  <si>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</si>
  <si>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</si>
  <si>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</si>
  <si>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</si>
  <si>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</si>
  <si>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</si>
  <si>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</si>
  <si>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</si>
  <si>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</si>
  <si>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</si>
  <si>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</si>
  <si>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</si>
  <si>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</si>
  <si>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</si>
  <si>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</si>
  <si>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</si>
  <si>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</si>
  <si>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</si>
  <si>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</si>
  <si>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</si>
  <si>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</si>
  <si>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</si>
  <si>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</si>
  <si>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</si>
  <si>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</si>
  <si>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</si>
  <si>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</si>
  <si>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</si>
  <si>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</si>
  <si>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</si>
  <si>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</si>
  <si>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</si>
  <si>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</si>
  <si>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</si>
  <si>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</si>
  <si>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</si>
  <si>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</si>
  <si>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</si>
  <si>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</si>
  <si>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</si>
  <si>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</si>
  <si>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</si>
  <si>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</si>
  <si>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</si>
  <si>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</si>
  <si>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</si>
  <si>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</si>
  <si>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</si>
  <si>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</si>
  <si>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</si>
  <si>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</si>
  <si>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</si>
  <si>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</si>
  <si>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</si>
  <si>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</si>
  <si>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</si>
  <si>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</si>
  <si>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</si>
  <si>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</si>
  <si>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</si>
  <si>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</si>
  <si>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</si>
  <si>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</si>
  <si>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</si>
  <si>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</si>
  <si>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</si>
  <si>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</si>
  <si>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</si>
  <si>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</si>
  <si>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</si>
  <si>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</si>
  <si>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</si>
  <si>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</si>
  <si>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</si>
  <si>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</si>
  <si>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</si>
  <si>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</si>
  <si>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</si>
  <si>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</si>
  <si>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</si>
  <si>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</si>
  <si>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</si>
  <si>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</si>
  <si>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</si>
  <si>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</si>
  <si>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</si>
  <si>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</si>
  <si>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</si>
  <si>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</si>
  <si>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</si>
  <si>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</si>
  <si>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</si>
  <si>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</si>
  <si>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</si>
  <si>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</si>
  <si>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</si>
  <si>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</si>
  <si>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</si>
  <si>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</si>
  <si>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</si>
  <si>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</si>
  <si>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</si>
  <si>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</si>
  <si>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</si>
  <si>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</si>
  <si>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</si>
  <si>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</si>
  <si>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</si>
  <si>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</si>
  <si>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</si>
  <si>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</si>
  <si>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</si>
  <si>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</si>
  <si>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</si>
  <si>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</si>
  <si>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</si>
  <si>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</si>
  <si>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</si>
  <si>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</si>
  <si>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</si>
  <si>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</si>
  <si>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</si>
  <si>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</si>
  <si>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</si>
  <si>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</si>
  <si>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</si>
  <si>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</si>
  <si>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</si>
  <si>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</si>
  <si>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</si>
  <si>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</si>
  <si>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</si>
  <si>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</si>
  <si>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</si>
  <si>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</si>
  <si>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</si>
  <si>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</si>
  <si>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</si>
  <si>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</si>
  <si>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</si>
  <si>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</si>
  <si>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</si>
  <si>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</si>
  <si>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</si>
  <si>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</si>
  <si>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</si>
  <si>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</si>
  <si>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</si>
  <si>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</si>
  <si>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</si>
  <si>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</si>
  <si>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</si>
  <si>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</si>
  <si>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</si>
  <si>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</si>
  <si>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</si>
  <si>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</si>
  <si>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</si>
  <si>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</si>
  <si>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</si>
  <si>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</si>
  <si>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</si>
  <si>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</si>
  <si>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</si>
  <si>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</si>
  <si>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</si>
  <si>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</si>
  <si>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</si>
  <si>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</si>
  <si>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</si>
  <si>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</si>
  <si>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</si>
  <si>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</si>
  <si>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</si>
  <si>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</si>
  <si>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</si>
  <si>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</si>
  <si>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</si>
  <si>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</si>
  <si>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</si>
  <si>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</si>
  <si>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</si>
  <si>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</si>
  <si>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</si>
  <si>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</si>
  <si>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</si>
  <si>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</si>
  <si>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</si>
  <si>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</si>
  <si>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</si>
  <si>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</si>
  <si>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</si>
  <si>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</si>
  <si>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</si>
  <si>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</si>
  <si>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</si>
  <si>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</si>
  <si>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</si>
  <si>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</si>
  <si>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</si>
  <si>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</si>
  <si>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</si>
  <si>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</si>
  <si>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</si>
  <si>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</si>
  <si>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</si>
  <si>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</si>
  <si>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</si>
  <si>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</si>
  <si>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</si>
  <si>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</si>
  <si>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</si>
  <si>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</si>
  <si>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</si>
  <si>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</si>
  <si>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</si>
  <si>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</si>
  <si>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</si>
  <si>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</si>
  <si>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</si>
  <si>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</si>
  <si>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</si>
  <si>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</si>
  <si>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</si>
  <si>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</si>
  <si>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</si>
  <si>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</si>
  <si>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</si>
  <si>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</si>
  <si>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</si>
  <si>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</si>
  <si>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</si>
  <si>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</si>
  <si>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</si>
  <si>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</si>
  <si>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</si>
  <si>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</si>
  <si>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</si>
  <si>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</si>
  <si>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</si>
  <si>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</si>
  <si>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</si>
  <si>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</si>
  <si>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</si>
  <si>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</si>
  <si>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</si>
  <si>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</si>
  <si>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</si>
  <si>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</si>
  <si>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</si>
  <si>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</si>
  <si>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</si>
  <si>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</si>
  <si>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</si>
  <si>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</si>
  <si>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</si>
  <si>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</si>
  <si>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</si>
  <si>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</si>
  <si>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</si>
  <si>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</si>
  <si>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</si>
  <si>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</si>
  <si>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</si>
  <si>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</si>
  <si>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</si>
  <si>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</si>
  <si>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</si>
  <si>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</si>
  <si>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</si>
  <si>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</si>
  <si>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</si>
  <si>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</si>
  <si>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</si>
  <si>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</si>
  <si>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</si>
  <si>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</si>
  <si>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</si>
  <si>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</si>
  <si>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</si>
  <si>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</si>
  <si>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</si>
  <si>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</si>
  <si>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</si>
  <si>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</si>
  <si>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</si>
  <si>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</si>
  <si>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</si>
  <si>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</si>
  <si>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</si>
  <si>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</si>
  <si>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</si>
  <si>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</si>
  <si>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</si>
  <si>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</si>
  <si>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</si>
  <si>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</si>
  <si>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</si>
  <si>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</si>
  <si>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</si>
  <si>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</si>
  <si>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</si>
  <si>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</si>
  <si>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</si>
  <si>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</si>
  <si>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</si>
  <si>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</si>
  <si>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</si>
  <si>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</si>
  <si>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</si>
  <si>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</si>
  <si>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</si>
  <si>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</si>
  <si>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</si>
  <si>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</si>
  <si>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</si>
  <si>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</si>
  <si>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</si>
  <si>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</si>
  <si>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</si>
  <si>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</si>
  <si>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</si>
  <si>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</si>
  <si>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</si>
  <si>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</si>
  <si>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</si>
  <si>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</si>
  <si>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</si>
  <si>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</si>
  <si>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</si>
  <si>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</si>
  <si>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</si>
  <si>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</si>
  <si>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</si>
  <si>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</si>
  <si>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</si>
  <si>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</si>
  <si>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</si>
  <si>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</si>
  <si>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</si>
  <si>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</si>
  <si>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</si>
  <si>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</si>
  <si>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</si>
  <si>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</si>
  <si>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</si>
  <si>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</si>
  <si>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</si>
  <si>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</si>
  <si>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</si>
  <si>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</si>
  <si>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</si>
  <si>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</si>
  <si>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</si>
  <si>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</si>
  <si>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</si>
  <si>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</si>
  <si>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</si>
  <si>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</si>
  <si>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</si>
  <si>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</si>
  <si>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</si>
  <si>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</si>
  <si>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</si>
  <si>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</si>
  <si>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</si>
  <si>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</si>
  <si>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</si>
  <si>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</si>
  <si>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</si>
  <si>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</si>
  <si>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</si>
  <si>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</si>
  <si>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</si>
  <si>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</si>
  <si>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</si>
  <si>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</si>
  <si>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</si>
  <si>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</si>
  <si>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</si>
  <si>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</si>
  <si>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</si>
  <si>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</si>
  <si>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</si>
  <si>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</si>
  <si>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</si>
  <si>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</si>
  <si>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</si>
  <si>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</si>
  <si>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</si>
  <si>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</si>
  <si>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</si>
  <si>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</si>
  <si>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</si>
  <si>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</si>
  <si>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</si>
  <si>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</si>
  <si>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</si>
  <si>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</si>
  <si>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</si>
  <si>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</si>
  <si>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</si>
  <si>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</si>
  <si>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</si>
  <si>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</si>
  <si>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</si>
  <si>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</si>
  <si>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</si>
  <si>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</si>
  <si>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</si>
  <si>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</si>
  <si>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</si>
  <si>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</si>
  <si>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</si>
  <si>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</si>
  <si>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</si>
  <si>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</si>
  <si>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</si>
  <si>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</si>
  <si>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</si>
  <si>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</si>
  <si>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</si>
  <si>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</si>
  <si>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</si>
  <si>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</si>
  <si>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</si>
  <si>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</si>
  <si>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</si>
  <si>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</si>
  <si>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</si>
  <si>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</si>
  <si>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</si>
  <si>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</si>
  <si>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</si>
  <si>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</si>
  <si>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</si>
  <si>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</si>
  <si>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</si>
  <si>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</si>
  <si>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</si>
  <si>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</si>
  <si>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</si>
  <si>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</si>
  <si>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</si>
  <si>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</si>
  <si>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</si>
  <si>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</si>
  <si>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</si>
  <si>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</si>
  <si>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</si>
  <si>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</si>
  <si>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</si>
  <si>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</si>
  <si>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</si>
  <si>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</si>
  <si>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</si>
  <si>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</si>
  <si>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</si>
  <si>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</si>
  <si>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</si>
  <si>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</si>
  <si>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</si>
  <si>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</si>
  <si>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</si>
  <si>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</si>
  <si>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</si>
  <si>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</si>
  <si>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</si>
  <si>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</si>
  <si>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</si>
  <si>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</si>
  <si>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</si>
  <si>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</si>
  <si>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</si>
  <si>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</si>
  <si>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</si>
  <si>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</si>
  <si>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</si>
  <si>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</si>
  <si>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</si>
  <si>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</si>
  <si>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</si>
  <si>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</si>
  <si>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</si>
  <si>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</si>
  <si>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</si>
  <si>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</si>
  <si>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</si>
  <si>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</si>
  <si>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</si>
  <si>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</si>
  <si>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</si>
  <si>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</si>
  <si>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</si>
  <si>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</si>
  <si>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</si>
  <si>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</si>
  <si>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</si>
  <si>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</si>
  <si>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</si>
  <si>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</si>
  <si>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</si>
  <si>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</si>
  <si>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</si>
  <si>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</si>
  <si>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</si>
  <si>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</si>
  <si>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</si>
  <si>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</si>
  <si>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</si>
  <si>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</si>
  <si>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</si>
  <si>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</si>
  <si>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</si>
  <si>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</si>
  <si>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</si>
  <si>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</si>
  <si>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</si>
  <si>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</si>
  <si>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</si>
  <si>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</si>
  <si>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</si>
  <si>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</si>
  <si>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</si>
  <si>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</si>
  <si>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</si>
  <si>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</si>
  <si>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</si>
  <si>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</si>
  <si>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</si>
  <si>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</si>
  <si>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</si>
  <si>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</si>
  <si>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</si>
  <si>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</si>
  <si>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</si>
  <si>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</si>
  <si>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</si>
  <si>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</si>
  <si>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</si>
  <si>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</si>
  <si>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</si>
  <si>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</si>
  <si>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</si>
  <si>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</si>
  <si>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</si>
  <si>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</si>
  <si>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</si>
  <si>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</si>
  <si>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</si>
  <si>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</si>
  <si>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</si>
  <si>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</si>
  <si>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</si>
  <si>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</si>
  <si>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</si>
  <si>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</si>
  <si>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</si>
  <si>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</si>
  <si>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</si>
  <si>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</si>
  <si>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</si>
  <si>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</si>
  <si>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</si>
  <si>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</si>
  <si>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</si>
  <si>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</si>
  <si>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</si>
  <si>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</si>
  <si>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</si>
  <si>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</si>
  <si>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</si>
  <si>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</si>
  <si>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</si>
  <si>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</si>
  <si>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</si>
  <si>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</si>
  <si>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</si>
  <si>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</si>
  <si>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</si>
  <si>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</si>
  <si>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</si>
  <si>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</si>
  <si>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</si>
  <si>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</si>
  <si>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</si>
  <si>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</si>
  <si>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</si>
  <si>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</si>
  <si>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</si>
  <si>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</si>
  <si>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</si>
  <si>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</si>
  <si>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</si>
  <si>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</si>
  <si>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</si>
  <si>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</si>
  <si>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</si>
  <si>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</si>
  <si>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</si>
  <si>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</si>
  <si>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</si>
  <si>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</si>
  <si>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</si>
  <si>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</si>
  <si>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</si>
  <si>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</si>
  <si>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</si>
  <si>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</si>
  <si>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</si>
  <si>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</si>
  <si>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</si>
  <si>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</si>
  <si>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</si>
  <si>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</si>
  <si>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</si>
  <si>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</si>
  <si>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</si>
  <si>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</si>
  <si>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</si>
  <si>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</si>
  <si>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</si>
  <si>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</si>
  <si>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</si>
  <si>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</si>
  <si>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</si>
  <si>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</si>
  <si>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</si>
  <si>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</si>
  <si>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</si>
  <si>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</si>
  <si>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</si>
  <si>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</si>
  <si>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</si>
  <si>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</si>
  <si>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</si>
  <si>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</si>
  <si>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</si>
  <si>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</si>
  <si>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</si>
  <si>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</si>
  <si>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</si>
  <si>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</si>
  <si>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</si>
  <si>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</si>
  <si>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</si>
  <si>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</si>
  <si>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</si>
  <si>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</si>
  <si>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</si>
  <si>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</si>
  <si>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</si>
  <si>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</si>
  <si>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</si>
  <si>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</si>
  <si>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</si>
  <si>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</si>
  <si>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</si>
  <si>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</si>
  <si>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</si>
  <si>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</si>
  <si>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</si>
  <si>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</si>
  <si>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</si>
  <si>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</si>
  <si>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</si>
  <si>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</si>
  <si>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</si>
  <si>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</si>
  <si>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</si>
  <si>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</si>
  <si>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</si>
  <si>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</si>
  <si>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</si>
  <si>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</si>
  <si>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</si>
  <si>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</si>
  <si>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</si>
  <si>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</si>
  <si>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</si>
  <si>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</si>
  <si>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</si>
  <si>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</si>
  <si>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</si>
  <si>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</si>
  <si>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</si>
  <si>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</si>
  <si>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</si>
  <si>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</si>
  <si>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</si>
  <si>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</si>
  <si>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</si>
  <si>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</si>
  <si>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</si>
  <si>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</si>
  <si>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</si>
  <si>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</si>
  <si>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</si>
  <si>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</si>
  <si>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</si>
  <si>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</si>
  <si>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</si>
  <si>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</si>
  <si>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</si>
  <si>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</si>
  <si>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</si>
  <si>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</si>
  <si>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</si>
  <si>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</si>
  <si>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</si>
  <si>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</si>
  <si>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</si>
  <si>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</si>
  <si>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</si>
  <si>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</si>
  <si>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</si>
  <si>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</si>
  <si>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</si>
  <si>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</si>
  <si>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</si>
  <si>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</si>
  <si>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</si>
  <si>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</si>
  <si>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</si>
  <si>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</si>
  <si>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</si>
  <si>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</si>
  <si>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</si>
  <si>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</si>
  <si>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</si>
  <si>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</si>
  <si>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</si>
  <si>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</si>
  <si>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</si>
  <si>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</si>
  <si>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</si>
  <si>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</si>
  <si>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</si>
  <si>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</si>
  <si>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</si>
  <si>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</si>
  <si>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</si>
  <si>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</si>
  <si>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</si>
  <si>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</si>
  <si>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</si>
  <si>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</si>
  <si>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</si>
  <si>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</si>
  <si>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</si>
  <si>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</si>
  <si>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</si>
  <si>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</si>
  <si>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</si>
  <si>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</si>
  <si>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</si>
  <si>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</si>
  <si>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</si>
  <si>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</si>
  <si>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</si>
  <si>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</si>
  <si>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</si>
  <si>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</si>
  <si>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</si>
  <si>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</si>
  <si>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</si>
  <si>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</si>
  <si>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</si>
  <si>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</si>
  <si>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</si>
  <si>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</si>
  <si>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</si>
  <si>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</si>
  <si>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</si>
  <si>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</si>
  <si>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</si>
  <si>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</si>
  <si>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</si>
  <si>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</si>
  <si>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</si>
  <si>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</si>
  <si>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</si>
  <si>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</si>
  <si>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</si>
  <si>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</si>
  <si>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</si>
  <si>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</si>
  <si>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</si>
  <si>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</si>
  <si>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</si>
  <si>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</si>
  <si>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</si>
  <si>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</si>
  <si>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</si>
  <si>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</si>
  <si>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</si>
  <si>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</si>
  <si>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</si>
  <si>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</si>
  <si>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</si>
  <si>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</si>
  <si>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</si>
  <si>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</si>
  <si>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</si>
  <si>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</si>
  <si>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</si>
  <si>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</si>
  <si>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</si>
  <si>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</si>
  <si>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</si>
  <si>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</si>
  <si>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</si>
  <si>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</si>
  <si>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</si>
  <si>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</si>
  <si>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</si>
  <si>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</si>
  <si>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</si>
  <si>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</si>
  <si>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</si>
  <si>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</si>
  <si>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</si>
  <si>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</si>
  <si>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</si>
  <si>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</si>
  <si>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</si>
  <si>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</si>
  <si>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</si>
  <si>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</si>
  <si>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</si>
  <si>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</si>
  <si>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</si>
  <si>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</si>
  <si>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</si>
  <si>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</si>
  <si>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</si>
  <si>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</si>
  <si>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</si>
  <si>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</si>
  <si>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</si>
  <si>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</si>
  <si>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</si>
  <si>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</si>
  <si>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</si>
  <si>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</si>
  <si>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</si>
  <si>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</si>
  <si>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</si>
  <si>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</si>
  <si>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</si>
  <si>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</si>
  <si>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</si>
  <si>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</si>
  <si>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</si>
  <si>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</si>
  <si>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</si>
  <si>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</si>
  <si>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</si>
  <si>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</si>
  <si>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</si>
  <si>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</si>
  <si>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</si>
  <si>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</si>
  <si>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</si>
  <si>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</si>
  <si>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</si>
  <si>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</si>
  <si>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</si>
  <si>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</si>
  <si>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</si>
  <si>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</si>
  <si>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</si>
  <si>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</si>
  <si>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</si>
  <si>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</si>
  <si>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</si>
  <si>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</si>
  <si>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</si>
  <si>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</si>
  <si>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</si>
  <si>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</si>
  <si>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</si>
  <si>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</si>
  <si>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</si>
  <si>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</si>
  <si>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</si>
  <si>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</si>
  <si>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</si>
  <si>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</si>
  <si>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</si>
  <si>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</si>
  <si>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</si>
  <si>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</si>
  <si>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</si>
  <si>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</si>
  <si>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</si>
  <si>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</si>
  <si>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</si>
  <si>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</si>
  <si>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</si>
  <si>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</si>
  <si>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</si>
  <si>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</si>
  <si>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</si>
  <si>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</si>
  <si>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</si>
  <si>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</si>
  <si>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</si>
  <si>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</si>
  <si>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</si>
  <si>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</si>
  <si>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</si>
  <si>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</si>
  <si>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</si>
  <si>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</si>
  <si>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</si>
  <si>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</si>
  <si>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</si>
  <si>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</si>
  <si>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</si>
  <si>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</si>
  <si>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</si>
  <si>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</si>
  <si>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</si>
  <si>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</si>
  <si>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</si>
  <si>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</si>
  <si>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</si>
  <si>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</si>
  <si>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</si>
  <si>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</si>
  <si>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</si>
  <si>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</si>
  <si>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</si>
  <si>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</si>
  <si>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</si>
  <si>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</si>
  <si>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</si>
  <si>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</si>
  <si>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</si>
  <si>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</si>
  <si>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</si>
  <si>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</si>
  <si>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</si>
  <si>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</si>
  <si>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</si>
  <si>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</si>
  <si>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</si>
  <si>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</si>
  <si>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</si>
  <si>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</si>
  <si>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</si>
  <si>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</si>
  <si>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</si>
  <si>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</si>
  <si>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</si>
  <si>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</si>
  <si>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</si>
  <si>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</si>
  <si>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</si>
  <si>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</si>
  <si>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</si>
  <si>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</si>
  <si>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</si>
  <si>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</si>
  <si>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</si>
  <si>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</si>
  <si>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</si>
  <si>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</si>
  <si>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</si>
  <si>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</si>
  <si>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</si>
  <si>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</si>
  <si>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</si>
  <si>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</si>
  <si>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</si>
  <si>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</si>
  <si>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</si>
  <si>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</si>
  <si>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</si>
  <si>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</si>
  <si>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</si>
  <si>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</si>
  <si>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</si>
  <si>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</si>
  <si>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</si>
  <si>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</si>
  <si>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</si>
  <si>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</si>
  <si>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</si>
  <si>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</si>
  <si>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</si>
  <si>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</si>
  <si>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</si>
  <si>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</si>
  <si>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</si>
  <si>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</si>
  <si>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</si>
  <si>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</si>
  <si>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</si>
  <si>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</si>
  <si>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</si>
  <si>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</si>
  <si>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</si>
  <si>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</si>
  <si>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</si>
  <si>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</si>
  <si>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</si>
  <si>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</si>
  <si>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</si>
  <si>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</si>
  <si>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</si>
  <si>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</si>
  <si>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</si>
  <si>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</si>
  <si>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</si>
  <si>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</si>
  <si>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</si>
  <si>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</si>
  <si>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</si>
  <si>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</si>
  <si>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</si>
  <si>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</si>
  <si>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</si>
  <si>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</si>
  <si>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</si>
  <si>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</si>
  <si>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</si>
  <si>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</si>
  <si>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</si>
  <si>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</si>
  <si>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</si>
  <si>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</si>
  <si>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</si>
  <si>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</si>
  <si>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</si>
  <si>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</si>
  <si>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</si>
  <si>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</si>
  <si>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</si>
  <si>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</si>
  <si>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</si>
  <si>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</si>
  <si>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</si>
  <si>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</si>
  <si>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</si>
  <si>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</si>
  <si>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</si>
  <si>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</si>
  <si>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</si>
  <si>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</si>
  <si>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</si>
  <si>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</si>
  <si>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</si>
  <si>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</si>
  <si>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</si>
  <si>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</si>
  <si>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</si>
  <si>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</si>
  <si>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</si>
  <si>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</si>
  <si>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</si>
  <si>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</si>
  <si>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</si>
  <si>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</si>
  <si>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</si>
  <si>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</si>
  <si>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</si>
  <si>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</si>
  <si>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</si>
  <si>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</si>
  <si>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</si>
  <si>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</si>
  <si>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</si>
  <si>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</si>
  <si>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</si>
  <si>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</si>
  <si>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</si>
  <si>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</si>
  <si>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</si>
  <si>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</si>
  <si>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</si>
  <si>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</si>
  <si>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</si>
  <si>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</si>
  <si>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</si>
  <si>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</si>
  <si>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</si>
  <si>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</si>
  <si>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</si>
  <si>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</si>
  <si>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</si>
  <si>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</si>
  <si>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</si>
  <si>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</si>
  <si>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</si>
  <si>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</si>
  <si>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</si>
  <si>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</si>
  <si>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</si>
  <si>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</si>
  <si>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</si>
  <si>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</si>
  <si>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</si>
  <si>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</si>
  <si>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</si>
  <si>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</si>
  <si>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</si>
  <si>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</si>
  <si>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</si>
  <si>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</si>
  <si>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</si>
  <si>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</si>
  <si>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</si>
  <si>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</si>
  <si>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</si>
  <si>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</si>
  <si>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</si>
  <si>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</si>
  <si>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</si>
  <si>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</si>
  <si>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</si>
  <si>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</si>
  <si>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</si>
  <si>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</si>
  <si>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</si>
  <si>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</si>
  <si>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</si>
  <si>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</si>
  <si>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</si>
  <si>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</si>
  <si>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</si>
  <si>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</si>
  <si>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</si>
  <si>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</si>
  <si>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</si>
  <si>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</si>
  <si>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</si>
  <si>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</si>
  <si>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</si>
  <si>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</si>
  <si>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</si>
  <si>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</si>
  <si>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</si>
  <si>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</si>
  <si>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</si>
  <si>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</si>
  <si>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</si>
  <si>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</si>
  <si>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</si>
  <si>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</si>
  <si>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</si>
  <si>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</si>
  <si>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</si>
  <si>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</si>
  <si>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</si>
  <si>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</si>
  <si>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</si>
  <si>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</si>
  <si>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</si>
  <si>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</si>
  <si>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</si>
  <si>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</si>
  <si>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</si>
  <si>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</si>
  <si>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</si>
  <si>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</si>
  <si>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</si>
  <si>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</si>
  <si>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</si>
  <si>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</si>
  <si>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</si>
  <si>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</si>
  <si>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</si>
  <si>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</si>
  <si>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</si>
  <si>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</si>
  <si>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</si>
  <si>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</si>
  <si>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</si>
  <si>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</si>
  <si>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</si>
  <si>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</si>
  <si>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</si>
  <si>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</si>
  <si>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</si>
  <si>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</si>
  <si>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</si>
  <si>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</si>
  <si>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</si>
  <si>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</si>
  <si>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</si>
  <si>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</si>
  <si>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</si>
  <si>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</si>
  <si>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</si>
  <si>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</si>
  <si>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</si>
  <si>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</si>
  <si>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</si>
  <si>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</si>
  <si>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</si>
  <si>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</si>
  <si>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</si>
  <si>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</si>
  <si>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</si>
  <si>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</si>
  <si>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</si>
  <si>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</si>
  <si>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</si>
  <si>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</si>
  <si>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</si>
  <si>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</si>
  <si>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</si>
  <si>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</si>
  <si>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</si>
  <si>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</si>
  <si>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</si>
  <si>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</si>
  <si>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</si>
  <si>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</si>
  <si>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</si>
  <si>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</si>
  <si>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</si>
  <si>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</si>
  <si>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</si>
  <si>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</si>
  <si>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</si>
  <si>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</si>
  <si>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</si>
  <si>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</si>
  <si>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</si>
  <si>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</si>
  <si>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</si>
  <si>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</si>
  <si>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</si>
  <si>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</si>
  <si>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</si>
  <si>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</si>
  <si>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</si>
  <si>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</si>
  <si>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</si>
  <si>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</si>
  <si>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</si>
  <si>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</si>
  <si>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</si>
  <si>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</si>
  <si>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</si>
  <si>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</si>
  <si>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</si>
  <si>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</si>
  <si>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</si>
  <si>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</si>
  <si>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</si>
  <si>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</si>
  <si>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</si>
  <si>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</si>
  <si>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</si>
  <si>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</si>
  <si>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</si>
  <si>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</si>
  <si>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</si>
  <si>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</si>
  <si>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</si>
  <si>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</si>
  <si>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</si>
  <si>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</si>
  <si>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</si>
  <si>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</si>
  <si>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</si>
  <si>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</si>
  <si>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</si>
  <si>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</si>
  <si>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</si>
  <si>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</si>
  <si>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</si>
  <si>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</si>
  <si>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</si>
  <si>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</si>
  <si>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</si>
  <si>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</si>
  <si>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</si>
  <si>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</si>
  <si>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</si>
  <si>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</si>
  <si>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</si>
  <si>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</si>
  <si>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</si>
  <si>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</si>
  <si>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</si>
  <si>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</si>
  <si>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</si>
  <si>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</si>
  <si>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</si>
  <si>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</si>
  <si>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</si>
  <si>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</si>
  <si>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</si>
  <si>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</si>
  <si>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</si>
  <si>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</si>
  <si>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</si>
  <si>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</si>
  <si>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</si>
  <si>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</si>
  <si>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</si>
  <si>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</si>
  <si>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</si>
  <si>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</si>
  <si>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</si>
  <si>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</si>
  <si>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</si>
  <si>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</si>
  <si>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</si>
  <si>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</si>
  <si>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</si>
  <si>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</si>
  <si>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</si>
  <si>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</si>
  <si>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</si>
  <si>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</si>
  <si>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</si>
  <si>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</si>
  <si>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</si>
  <si>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</si>
  <si>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</si>
  <si>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</si>
  <si>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</si>
  <si>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</si>
  <si>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</si>
  <si>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</si>
  <si>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</si>
  <si>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</si>
  <si>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</si>
  <si>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</si>
  <si>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</si>
  <si>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</si>
  <si>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</si>
  <si>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</si>
  <si>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</si>
  <si>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</si>
  <si>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</si>
  <si>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</si>
  <si>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</si>
  <si>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</si>
  <si>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</si>
  <si>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</si>
  <si>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</si>
  <si>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</si>
  <si>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</si>
  <si>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</si>
  <si>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</si>
  <si>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</si>
  <si>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</si>
  <si>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</si>
  <si>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</si>
  <si>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</si>
  <si>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</si>
  <si>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</si>
  <si>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</si>
  <si>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</si>
  <si>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</si>
  <si>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</si>
  <si>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</si>
  <si>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</si>
  <si>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</si>
  <si>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</si>
  <si>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</si>
  <si>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</si>
  <si>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</si>
  <si>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</si>
  <si>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</si>
  <si>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</si>
  <si>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</si>
  <si>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</si>
  <si>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</si>
  <si>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</si>
  <si>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</si>
  <si>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</si>
  <si>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</si>
  <si>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</si>
  <si>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</si>
  <si>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</si>
  <si>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</si>
  <si>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</si>
  <si>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</si>
  <si>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</si>
  <si>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</si>
  <si>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</si>
  <si>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</si>
  <si>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</si>
  <si>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</si>
  <si>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</si>
  <si>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</si>
  <si>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</si>
  <si>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</si>
  <si>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</si>
  <si>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</si>
  <si>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</si>
  <si>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</si>
  <si>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</si>
  <si>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</si>
  <si>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</si>
  <si>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</si>
  <si>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</si>
  <si>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</si>
  <si>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</si>
  <si>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</si>
  <si>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</si>
  <si>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</si>
  <si>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</si>
  <si>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</si>
  <si>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</si>
  <si>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</si>
  <si>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</si>
  <si>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</si>
  <si>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</si>
  <si>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</si>
  <si>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</si>
  <si>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</si>
  <si>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</si>
  <si>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</si>
  <si>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</si>
  <si>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</si>
  <si>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</si>
  <si>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</si>
  <si>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</si>
  <si>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</si>
  <si>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</si>
  <si>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</si>
  <si>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</si>
  <si>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</si>
  <si>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</si>
  <si>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</si>
  <si>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</si>
  <si>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</si>
  <si>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</si>
  <si>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</si>
  <si>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</si>
  <si>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</si>
  <si>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</si>
  <si>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</si>
  <si>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</si>
  <si>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</si>
  <si>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</si>
  <si>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</si>
  <si>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</si>
  <si>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</si>
  <si>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</si>
  <si>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</si>
  <si>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</si>
  <si>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</si>
  <si>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</si>
  <si>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</si>
  <si>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</si>
  <si>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</si>
  <si>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</si>
  <si>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</si>
  <si>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</si>
  <si>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</si>
  <si>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</si>
  <si>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</si>
  <si>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</si>
  <si>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</si>
  <si>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</si>
  <si>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</si>
  <si>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</si>
  <si>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</si>
  <si>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</si>
  <si>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</si>
  <si>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</si>
  <si>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</si>
  <si>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</si>
  <si>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</si>
  <si>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</si>
  <si>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</si>
  <si>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</si>
  <si>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</si>
  <si>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</si>
  <si>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</si>
  <si>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</si>
  <si>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</si>
  <si>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</si>
  <si>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</si>
  <si>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</si>
  <si>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</si>
  <si>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</si>
  <si>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</si>
  <si>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</si>
  <si>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</si>
  <si>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</si>
  <si>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</si>
  <si>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</si>
  <si>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</si>
  <si>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</si>
  <si>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</si>
  <si>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</si>
  <si>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</si>
  <si>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</si>
  <si>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</si>
  <si>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</si>
  <si>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</si>
  <si>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</si>
  <si>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</si>
  <si>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</si>
  <si>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</si>
  <si>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</si>
  <si>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</si>
  <si>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</si>
  <si>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</si>
  <si>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</si>
  <si>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</si>
  <si>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</si>
  <si>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</si>
  <si>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</si>
  <si>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</si>
  <si>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</si>
  <si>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</si>
  <si>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</si>
  <si>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</si>
  <si>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</si>
  <si>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</si>
  <si>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</si>
  <si>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</si>
  <si>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</si>
  <si>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</si>
  <si>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</si>
  <si>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</si>
  <si>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</si>
  <si>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</si>
  <si>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</si>
  <si>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</si>
  <si>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</si>
  <si>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</si>
  <si>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</si>
  <si>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</si>
  <si>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</si>
  <si>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</si>
  <si>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</si>
  <si>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</si>
  <si>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</si>
  <si>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</si>
  <si>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</si>
  <si>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</si>
  <si>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</si>
  <si>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</si>
  <si>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</si>
  <si>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</si>
  <si>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</si>
  <si>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</si>
  <si>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</si>
  <si>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</si>
  <si>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</si>
  <si>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</si>
  <si>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</si>
  <si>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</si>
  <si>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</si>
  <si>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</si>
  <si>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</si>
  <si>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</si>
  <si>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</si>
  <si>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</si>
  <si>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</si>
  <si>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</si>
  <si>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</si>
  <si>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</si>
  <si>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</si>
  <si>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</si>
  <si>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</si>
  <si>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</si>
  <si>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</si>
  <si>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</si>
  <si>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</si>
  <si>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</si>
  <si>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</si>
  <si>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</si>
  <si>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</si>
  <si>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</si>
  <si>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</si>
  <si>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</si>
  <si>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</si>
  <si>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</si>
  <si>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</si>
  <si>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</si>
  <si>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</si>
  <si>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</si>
  <si>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</si>
  <si>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</si>
  <si>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</si>
  <si>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</si>
  <si>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</si>
  <si>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</si>
  <si>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</si>
  <si>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</si>
  <si>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</si>
  <si>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</si>
  <si>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</si>
  <si>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</si>
  <si>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</si>
  <si>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</si>
  <si>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</si>
  <si>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</si>
  <si>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</si>
  <si>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</si>
  <si>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</si>
  <si>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</si>
  <si>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</si>
  <si>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</si>
  <si>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</si>
  <si>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</si>
  <si>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</si>
  <si>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</si>
  <si>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</si>
  <si>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</si>
  <si>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</si>
  <si>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</si>
  <si>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</si>
  <si>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</si>
  <si>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</si>
  <si>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</si>
  <si>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</si>
  <si>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</si>
  <si>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</si>
  <si>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</si>
  <si>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</si>
  <si>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</si>
  <si>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</si>
  <si>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</si>
  <si>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</si>
  <si>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</si>
  <si>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</si>
  <si>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</si>
  <si>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</si>
  <si>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</si>
  <si>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</si>
  <si>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</si>
  <si>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</si>
  <si>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</si>
  <si>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</si>
  <si>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</si>
  <si>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</si>
  <si>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</si>
  <si>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</si>
  <si>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</si>
  <si>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</si>
  <si>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</si>
  <si>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</si>
  <si>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</si>
  <si>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</si>
  <si>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</si>
  <si>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</si>
  <si>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</si>
  <si>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</si>
  <si>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</si>
  <si>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</si>
  <si>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</si>
  <si>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</si>
  <si>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</si>
  <si>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</si>
  <si>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</si>
  <si>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</si>
  <si>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</si>
  <si>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</si>
  <si>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</si>
  <si>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</si>
  <si>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</si>
  <si>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</si>
  <si>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</si>
  <si>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</si>
  <si>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</si>
  <si>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</si>
  <si>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</si>
  <si>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</si>
  <si>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</si>
  <si>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</si>
  <si>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</si>
  <si>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</si>
  <si>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</si>
  <si>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</si>
  <si>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</si>
  <si>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</si>
  <si>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</si>
  <si>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</si>
  <si>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</si>
  <si>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</si>
  <si>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</si>
  <si>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</si>
  <si>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</si>
  <si>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</si>
  <si>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</si>
  <si>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</si>
  <si>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</si>
  <si>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</si>
  <si>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</si>
  <si>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</si>
  <si>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</si>
  <si>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</si>
  <si>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</si>
  <si>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</si>
  <si>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</si>
  <si>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</si>
  <si>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</si>
  <si>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</si>
  <si>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</si>
  <si>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</si>
  <si>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</si>
  <si>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</si>
  <si>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</si>
  <si>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</si>
  <si>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</si>
  <si>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</si>
  <si>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</si>
  <si>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</si>
  <si>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</si>
  <si>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</si>
  <si>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</si>
  <si>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</si>
  <si>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</si>
  <si>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</si>
  <si>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</si>
  <si>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</si>
  <si>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</si>
  <si>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</si>
  <si>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</si>
  <si>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</si>
  <si>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</si>
  <si>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</si>
  <si>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</si>
  <si>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</si>
  <si>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</si>
  <si>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</si>
  <si>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</si>
  <si>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</si>
  <si>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</si>
  <si>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</si>
  <si>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</si>
  <si>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</si>
  <si>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</si>
  <si>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</si>
  <si>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</si>
  <si>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</si>
  <si>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</si>
  <si>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</si>
  <si>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</si>
  <si>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</si>
  <si>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</si>
  <si>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</si>
  <si>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</si>
  <si>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</si>
  <si>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</si>
  <si>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</si>
  <si>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</si>
  <si>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</si>
  <si>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</si>
  <si>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</si>
  <si>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</si>
  <si>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</si>
  <si>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</si>
  <si>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</si>
  <si>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</si>
  <si>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</si>
  <si>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</si>
  <si>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</si>
  <si>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</si>
  <si>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</si>
  <si>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</si>
  <si>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</si>
  <si>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</si>
  <si>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</si>
  <si>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</si>
  <si>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</si>
  <si>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</si>
  <si>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</si>
  <si>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</si>
  <si>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</si>
  <si>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</si>
  <si>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</si>
  <si>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</si>
  <si>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</si>
  <si>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</si>
  <si>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</si>
  <si>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</si>
  <si>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</si>
  <si>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</si>
  <si>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</si>
  <si>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</si>
  <si>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</si>
  <si>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</si>
  <si>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</si>
  <si>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</si>
  <si>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</si>
  <si>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</si>
  <si>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</si>
  <si>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</si>
  <si>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</si>
  <si>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</si>
  <si>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</si>
  <si>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</si>
  <si>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</si>
  <si>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</si>
  <si>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</si>
  <si>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</si>
  <si>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</si>
  <si>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</si>
  <si>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</si>
  <si>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</si>
  <si>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</si>
  <si>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</si>
  <si>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</si>
  <si>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</si>
  <si>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</si>
  <si>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</si>
  <si>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</si>
  <si>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</si>
  <si>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</si>
  <si>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</si>
  <si>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</si>
  <si>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</si>
  <si>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</si>
  <si>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</si>
  <si>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</si>
  <si>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</si>
  <si>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</si>
  <si>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</si>
  <si>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</si>
  <si>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</si>
  <si>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</si>
  <si>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</si>
  <si>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</si>
  <si>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</si>
  <si>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</si>
  <si>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</si>
  <si>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</si>
  <si>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</si>
  <si>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</si>
  <si>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</si>
  <si>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</si>
  <si>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</si>
  <si>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</si>
  <si>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</si>
  <si>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</si>
  <si>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</si>
  <si>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</si>
  <si>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</si>
  <si>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</si>
  <si>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</si>
  <si>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</si>
  <si>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</si>
  <si>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</si>
  <si>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</si>
  <si>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</si>
  <si>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</si>
  <si>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</si>
  <si>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</si>
  <si>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</si>
  <si>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</si>
  <si>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</si>
  <si>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</si>
  <si>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</si>
  <si>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</si>
  <si>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</si>
  <si>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</si>
  <si>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</si>
  <si>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</si>
  <si>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</si>
  <si>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</si>
  <si>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</si>
  <si>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</si>
  <si>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</si>
  <si>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</si>
  <si>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</si>
  <si>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</si>
  <si>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</si>
  <si>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</si>
  <si>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</si>
  <si>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</si>
  <si>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</si>
  <si>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</si>
  <si>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</si>
  <si>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</si>
  <si>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</si>
  <si>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</si>
  <si>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</si>
  <si>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</si>
  <si>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</si>
  <si>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</si>
  <si>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</si>
  <si>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</si>
  <si>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</si>
  <si>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</si>
  <si>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</si>
  <si>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</si>
  <si>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</si>
  <si>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</si>
  <si>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</si>
  <si>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</si>
  <si>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</si>
  <si>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</si>
  <si>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</si>
  <si>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</si>
  <si>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</si>
  <si>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</si>
  <si>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</si>
  <si>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</si>
  <si>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</si>
  <si>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</si>
  <si>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</si>
  <si>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</si>
  <si>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</si>
  <si>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</si>
  <si>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</si>
  <si>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</si>
  <si>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</si>
  <si>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</si>
  <si>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</si>
  <si>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</si>
  <si>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</si>
  <si>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</si>
  <si>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</si>
  <si>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</si>
  <si>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</si>
  <si>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</si>
  <si>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</si>
  <si>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</si>
  <si>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</si>
  <si>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</si>
  <si>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</si>
  <si>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</si>
  <si>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</si>
  <si>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</si>
  <si>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</si>
  <si>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</si>
  <si>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</si>
  <si>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</si>
  <si>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</si>
  <si>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</si>
  <si>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</si>
  <si>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</si>
  <si>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</si>
  <si>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</si>
  <si>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</si>
  <si>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</si>
  <si>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</si>
  <si>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</si>
  <si>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</si>
  <si>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</si>
  <si>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</si>
  <si>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</si>
  <si>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</si>
  <si>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</si>
  <si>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</si>
  <si>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</si>
  <si>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</si>
  <si>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</si>
  <si>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</si>
  <si>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</si>
  <si>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</si>
  <si>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</si>
  <si>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</si>
  <si>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</si>
  <si>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</si>
  <si>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</si>
  <si>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</si>
  <si>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</si>
  <si>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</si>
  <si>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</si>
  <si>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</si>
  <si>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</si>
  <si>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</si>
  <si>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</si>
  <si>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</si>
  <si>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</si>
  <si>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</si>
  <si>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</si>
  <si>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</si>
  <si>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</si>
  <si>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</si>
  <si>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</si>
  <si>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</si>
  <si>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</si>
  <si>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</si>
  <si>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</si>
  <si>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</si>
  <si>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</si>
  <si>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</si>
  <si>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</si>
  <si>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</si>
  <si>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</si>
  <si>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</si>
  <si>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</si>
  <si>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</si>
  <si>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</si>
  <si>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</si>
  <si>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</si>
  <si>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</si>
  <si>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</si>
  <si>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</si>
  <si>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</si>
  <si>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</si>
  <si>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</si>
  <si>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</si>
  <si>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</si>
  <si>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</si>
  <si>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</si>
  <si>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</si>
  <si>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</si>
  <si>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</si>
  <si>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</si>
  <si>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</si>
  <si>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</si>
  <si>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</si>
  <si>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</si>
  <si>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</si>
  <si>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</si>
  <si>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</si>
  <si>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</si>
  <si>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</si>
  <si>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</si>
  <si>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</si>
  <si>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</si>
  <si>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</si>
  <si>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</si>
  <si>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</si>
  <si>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</si>
  <si>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</si>
  <si>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</si>
  <si>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</si>
  <si>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</si>
  <si>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</si>
  <si>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</si>
  <si>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</si>
  <si>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</si>
  <si>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</si>
  <si>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</si>
  <si>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</si>
  <si>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</si>
  <si>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</si>
  <si>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</si>
  <si>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</si>
  <si>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</si>
  <si>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</si>
  <si>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</si>
  <si>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</si>
  <si>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</si>
  <si>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</si>
  <si>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</si>
  <si>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</si>
  <si>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</si>
  <si>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</si>
  <si>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</si>
  <si>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</si>
  <si>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</si>
  <si>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</si>
  <si>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</si>
  <si>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</si>
  <si>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</si>
  <si>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</si>
  <si>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</si>
  <si>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</si>
  <si>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</si>
  <si>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</si>
  <si>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</si>
  <si>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</si>
  <si>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</si>
  <si>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</si>
  <si>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</si>
  <si>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</si>
  <si>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</si>
  <si>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</si>
  <si>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</si>
  <si>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</si>
  <si>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</si>
  <si>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</si>
  <si>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</si>
  <si>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</si>
  <si>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</si>
  <si>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</si>
  <si>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</si>
  <si>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</si>
  <si>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</si>
  <si>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</si>
  <si>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</si>
  <si>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</si>
  <si>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</si>
  <si>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</si>
  <si>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</si>
  <si>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</si>
  <si>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</si>
  <si>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</si>
  <si>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</si>
  <si>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</si>
  <si>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</si>
  <si>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</si>
  <si>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</si>
  <si>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</si>
  <si>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</si>
  <si>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</si>
  <si>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</si>
  <si>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</si>
  <si>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</si>
  <si>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</si>
  <si>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</si>
  <si>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</si>
  <si>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</si>
  <si>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</si>
  <si>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</si>
  <si>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</si>
  <si>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</si>
  <si>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</si>
  <si>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</si>
  <si>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</si>
  <si>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</si>
  <si>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</si>
  <si>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</si>
  <si>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</si>
  <si>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</si>
  <si>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</si>
  <si>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</si>
  <si>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</si>
  <si>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</si>
  <si>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</si>
  <si>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</si>
  <si>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</si>
  <si>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</si>
  <si>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</si>
  <si>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</si>
  <si>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</si>
  <si>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</si>
  <si>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</si>
  <si>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</si>
  <si>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</si>
  <si>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</si>
  <si>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</si>
  <si>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</si>
  <si>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</si>
  <si>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</si>
  <si>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</si>
  <si>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</si>
  <si>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</si>
  <si>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</si>
  <si>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</si>
  <si>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</si>
  <si>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</si>
  <si>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</si>
  <si>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</si>
  <si>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</si>
  <si>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</si>
  <si>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</si>
  <si>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</si>
  <si>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</si>
  <si>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</si>
  <si>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</si>
  <si>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</si>
  <si>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</si>
  <si>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</si>
  <si>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</si>
  <si>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</si>
  <si>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</si>
  <si>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</si>
  <si>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</si>
  <si>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</si>
  <si>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</si>
  <si>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</si>
  <si>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</si>
  <si>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</si>
  <si>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</si>
  <si>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</si>
  <si>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</si>
  <si>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</si>
  <si>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</si>
  <si>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</si>
  <si>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</si>
  <si>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</si>
  <si>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</si>
  <si>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</si>
  <si>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</si>
  <si>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</si>
  <si>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</si>
  <si>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</si>
  <si>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</si>
  <si>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</si>
  <si>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</si>
  <si>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</si>
  <si>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</si>
  <si>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</si>
  <si>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</si>
  <si>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</si>
  <si>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</si>
  <si>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</si>
  <si>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</si>
  <si>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</si>
  <si>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</si>
  <si>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</si>
  <si>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</si>
  <si>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</si>
  <si>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</si>
  <si>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</si>
  <si>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</si>
  <si>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</si>
  <si>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</si>
  <si>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</si>
  <si>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</si>
  <si>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</si>
  <si>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</si>
  <si>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</si>
  <si>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</si>
  <si>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</si>
  <si>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</si>
  <si>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</si>
  <si>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</si>
  <si>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</si>
  <si>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</si>
  <si>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</si>
  <si>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</si>
  <si>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</si>
  <si>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</si>
  <si>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</si>
  <si>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</si>
  <si>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</si>
  <si>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</si>
  <si>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</si>
  <si>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</si>
  <si>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</si>
  <si>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</si>
  <si>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</si>
  <si>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</si>
  <si>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</si>
  <si>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</si>
  <si>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</si>
  <si>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</si>
  <si>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</si>
  <si>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</si>
  <si>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</si>
  <si>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</si>
  <si>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</si>
  <si>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</si>
  <si>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</si>
  <si>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</si>
  <si>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</si>
  <si>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</si>
  <si>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</si>
  <si>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</si>
  <si>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</si>
  <si>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</si>
  <si>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</si>
  <si>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</si>
  <si>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</si>
  <si>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</si>
  <si>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</si>
  <si>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</si>
  <si>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</si>
  <si>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</si>
  <si>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</si>
  <si>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</si>
  <si>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</si>
  <si>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</si>
  <si>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</si>
  <si>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</si>
  <si>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</si>
  <si>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</si>
  <si>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</si>
  <si>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</si>
  <si>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</si>
  <si>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</si>
  <si>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</si>
  <si>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</si>
  <si>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</si>
  <si>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</si>
  <si>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</si>
  <si>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</si>
  <si>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</si>
  <si>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</si>
  <si>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</si>
  <si>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</si>
  <si>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</si>
  <si>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</si>
  <si>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</si>
  <si>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</si>
  <si>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</si>
  <si>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</si>
  <si>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</si>
  <si>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</si>
  <si>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</si>
  <si>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</si>
  <si>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</si>
  <si>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</si>
  <si>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</si>
  <si>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</si>
  <si>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</si>
  <si>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</si>
  <si>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</si>
  <si>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</si>
  <si>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</si>
  <si>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</si>
  <si>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</si>
  <si>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</si>
  <si>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</si>
  <si>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</si>
  <si>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</si>
  <si>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</si>
  <si>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</si>
  <si>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</si>
  <si>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</si>
  <si>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</si>
  <si>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</si>
  <si>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</si>
  <si>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</si>
  <si>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</si>
  <si>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</si>
  <si>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</si>
  <si>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</si>
  <si>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</si>
  <si>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</si>
  <si>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</si>
  <si>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</si>
  <si>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</si>
  <si>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</si>
  <si>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</si>
  <si>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</si>
  <si>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</si>
  <si>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</si>
  <si>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</si>
  <si>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</si>
  <si>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</si>
  <si>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</si>
  <si>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</si>
  <si>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</si>
  <si>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</si>
  <si>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</si>
  <si>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</si>
  <si>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</si>
  <si>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</si>
  <si>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</si>
  <si>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</si>
  <si>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</si>
  <si>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</si>
  <si>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</si>
  <si>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</si>
  <si>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</si>
  <si>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</si>
  <si>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</si>
  <si>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</si>
  <si>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</si>
  <si>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</si>
  <si>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</si>
  <si>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</si>
  <si>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</si>
  <si>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</si>
  <si>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</si>
  <si>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</si>
  <si>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</si>
  <si>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</si>
  <si>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</si>
  <si>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</si>
  <si>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</si>
  <si>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</si>
  <si>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</si>
  <si>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</si>
  <si>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</si>
  <si>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</si>
  <si>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</si>
  <si>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</si>
  <si>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</si>
  <si>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</si>
  <si>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</si>
  <si>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</si>
  <si>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</si>
  <si>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</si>
  <si>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</si>
  <si>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</si>
  <si>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</si>
  <si>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</si>
  <si>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</si>
  <si>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</si>
  <si>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</si>
  <si>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</si>
  <si>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</si>
  <si>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</si>
  <si>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</si>
  <si>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</si>
  <si>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</si>
  <si>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</si>
  <si>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</si>
  <si>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</si>
  <si>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</si>
  <si>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</si>
  <si>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</si>
  <si>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</si>
  <si>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</si>
  <si>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</si>
  <si>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</si>
  <si>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</si>
  <si>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</si>
  <si>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</si>
  <si>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</si>
  <si>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</si>
  <si>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</si>
  <si>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</si>
  <si>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</si>
  <si>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</si>
  <si>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</si>
  <si>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</si>
  <si>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</si>
  <si>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</si>
  <si>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</si>
  <si>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</si>
  <si>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</si>
  <si>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</si>
  <si>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</si>
  <si>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</si>
  <si>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</si>
  <si>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</si>
  <si>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</si>
  <si>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</si>
  <si>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</si>
  <si>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</si>
  <si>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</si>
  <si>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</si>
  <si>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</si>
  <si>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</si>
  <si>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</si>
  <si>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</si>
  <si>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</si>
  <si>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</si>
  <si>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</si>
  <si>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</si>
  <si>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</si>
  <si>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</si>
  <si>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</si>
  <si>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</si>
  <si>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</si>
  <si>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</si>
  <si>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</si>
  <si>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</si>
  <si>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</si>
  <si>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</si>
  <si>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</si>
  <si>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</si>
  <si>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</si>
  <si>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</si>
  <si>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</si>
  <si>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</si>
  <si>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</si>
  <si>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</si>
  <si>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</si>
  <si>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</si>
  <si>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</si>
  <si>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</si>
  <si>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</si>
  <si>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</si>
  <si>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</si>
  <si>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</si>
  <si>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</si>
  <si>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</si>
  <si>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</si>
  <si>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</si>
  <si>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</si>
  <si>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</si>
  <si>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</si>
  <si>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</si>
  <si>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</si>
  <si>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</si>
  <si>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</si>
  <si>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</si>
  <si>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</si>
  <si>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</si>
  <si>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</si>
  <si>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</si>
  <si>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</si>
  <si>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</si>
  <si>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</si>
  <si>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</si>
  <si>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</si>
  <si>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</si>
  <si>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</si>
  <si>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</si>
  <si>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</si>
  <si>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</si>
  <si>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</si>
  <si>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</si>
  <si>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</si>
  <si>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</si>
  <si>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</si>
  <si>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</si>
  <si>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</si>
  <si>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</si>
  <si>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</si>
  <si>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</si>
  <si>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</si>
  <si>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</si>
  <si>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</si>
  <si>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</si>
  <si>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</si>
  <si>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</si>
  <si>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</si>
  <si>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</si>
  <si>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</si>
  <si>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</si>
  <si>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</si>
  <si>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</si>
  <si>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</si>
  <si>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</si>
  <si>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</si>
  <si>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</si>
  <si>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</si>
  <si>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</si>
  <si>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</si>
  <si>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</si>
  <si>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</si>
  <si>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</si>
  <si>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</si>
  <si>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</si>
  <si>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</si>
  <si>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</si>
  <si>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</si>
  <si>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</si>
  <si>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</si>
  <si>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</si>
  <si>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</si>
  <si>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</si>
  <si>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</si>
  <si>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</si>
  <si>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</si>
  <si>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</si>
  <si>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</si>
  <si>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</si>
  <si>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</si>
  <si>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</si>
  <si>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</si>
  <si>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</si>
  <si>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</si>
  <si>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</si>
  <si>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</si>
  <si>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</si>
  <si>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</si>
  <si>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</si>
  <si>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</si>
  <si>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</si>
  <si>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</si>
  <si>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</si>
  <si>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</si>
  <si>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</si>
  <si>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</si>
  <si>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</si>
  <si>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</si>
  <si>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</si>
  <si>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</si>
  <si>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</si>
  <si>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</si>
  <si>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</si>
  <si>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</si>
  <si>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</si>
  <si>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</si>
  <si>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</si>
  <si>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</si>
  <si>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</si>
  <si>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</si>
  <si>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</si>
  <si>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</si>
  <si>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</si>
  <si>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</si>
  <si>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</si>
  <si>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</si>
  <si>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</si>
  <si>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</si>
  <si>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</si>
  <si>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</si>
  <si>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</si>
  <si>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</si>
  <si>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</si>
  <si>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</si>
  <si>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</si>
  <si>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</si>
  <si>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</si>
  <si>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</si>
  <si>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</si>
  <si>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</si>
  <si>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</si>
  <si>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</si>
  <si>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</si>
  <si>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</si>
  <si>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</si>
  <si>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</si>
  <si>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</si>
  <si>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</si>
  <si>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</si>
  <si>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</si>
  <si>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</si>
  <si>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</si>
  <si>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</si>
  <si>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</si>
  <si>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</si>
  <si>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</si>
  <si>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</si>
  <si>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</si>
  <si>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</si>
  <si>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</si>
  <si>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</si>
  <si>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</si>
  <si>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</si>
  <si>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</si>
  <si>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</si>
  <si>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</si>
  <si>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</si>
  <si>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</si>
  <si>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</si>
  <si>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</si>
  <si>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</si>
  <si>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</si>
  <si>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</si>
  <si>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</si>
  <si>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</si>
  <si>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</si>
  <si>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</si>
  <si>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</si>
  <si>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</si>
  <si>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</si>
  <si>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</si>
  <si>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</si>
  <si>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</si>
  <si>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</si>
  <si>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</si>
  <si>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</si>
  <si>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</si>
  <si>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</si>
  <si>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</si>
  <si>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</si>
  <si>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</si>
  <si>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</si>
  <si>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</si>
  <si>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</si>
  <si>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</si>
  <si>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</si>
  <si>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</si>
  <si>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</si>
  <si>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</si>
  <si>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</si>
  <si>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</si>
  <si>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</si>
  <si>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</si>
  <si>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</si>
  <si>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</si>
  <si>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</si>
  <si>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</si>
  <si>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</si>
  <si>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</si>
  <si>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</si>
  <si>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</si>
  <si>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</si>
  <si>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</si>
  <si>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</si>
  <si>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</si>
  <si>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</si>
  <si>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</si>
  <si>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</si>
  <si>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</si>
  <si>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</si>
  <si>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</si>
  <si>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</si>
  <si>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</si>
  <si>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</si>
  <si>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</si>
  <si>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</si>
  <si>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</si>
  <si>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</si>
  <si>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</si>
  <si>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</si>
  <si>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</si>
  <si>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</si>
  <si>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</si>
  <si>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</si>
  <si>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</si>
  <si>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</si>
  <si>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</si>
  <si>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</si>
  <si>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</si>
  <si>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</si>
  <si>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</si>
  <si>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</si>
  <si>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</si>
  <si>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</si>
  <si>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</si>
  <si>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</si>
  <si>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</si>
  <si>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</si>
  <si>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</si>
  <si>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</si>
  <si>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</si>
  <si>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</si>
  <si>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</si>
  <si>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</si>
  <si>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</si>
  <si>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</si>
  <si>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</si>
  <si>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</si>
  <si>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</si>
  <si>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</si>
  <si>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</si>
  <si>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</si>
  <si>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</si>
  <si>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</si>
  <si>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</si>
  <si>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</si>
  <si>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</si>
  <si>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</si>
  <si>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</si>
  <si>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</si>
  <si>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</si>
  <si>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</si>
  <si>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</si>
  <si>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</si>
  <si>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</si>
  <si>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</si>
  <si>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</si>
  <si>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</si>
  <si>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</si>
  <si>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</si>
  <si>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</si>
  <si>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</si>
  <si>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</si>
  <si>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</si>
  <si>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</si>
  <si>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</si>
  <si>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</si>
  <si>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</si>
  <si>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</si>
  <si>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</si>
  <si>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</si>
  <si>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</si>
  <si>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</si>
  <si>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</si>
  <si>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</si>
  <si>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</si>
  <si>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</si>
  <si>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</si>
  <si>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</si>
  <si>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</si>
  <si>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</si>
  <si>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</si>
  <si>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</si>
  <si>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</si>
  <si>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</si>
  <si>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</si>
  <si>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</si>
  <si>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</si>
  <si>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</si>
  <si>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</si>
  <si>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</si>
  <si>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</si>
  <si>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</si>
  <si>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</si>
  <si>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</si>
  <si>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</si>
  <si>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</si>
  <si>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</si>
  <si>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</si>
  <si>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</si>
  <si>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</si>
  <si>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</si>
  <si>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</si>
  <si>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</si>
  <si>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</si>
  <si>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</si>
  <si>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</si>
  <si>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</si>
  <si>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</si>
  <si>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</si>
  <si>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</si>
  <si>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</si>
  <si>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</si>
  <si>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</si>
  <si>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</si>
  <si>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</si>
  <si>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</si>
  <si>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</si>
  <si>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</si>
  <si>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</si>
  <si>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</si>
  <si>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</si>
  <si>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</si>
  <si>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</si>
  <si>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</si>
  <si>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</si>
  <si>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</si>
  <si>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</si>
  <si>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</si>
  <si>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</si>
  <si>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</si>
  <si>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</si>
  <si>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</si>
  <si>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</si>
  <si>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</si>
  <si>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</si>
  <si>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</si>
  <si>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</si>
  <si>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</si>
  <si>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</si>
  <si>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</si>
  <si>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</si>
  <si>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</si>
  <si>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</si>
  <si>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</si>
  <si>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</si>
  <si>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</si>
  <si>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</si>
  <si>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</si>
  <si>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</si>
  <si>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</si>
  <si>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</si>
  <si>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</si>
  <si>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</si>
  <si>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</si>
  <si>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</si>
  <si>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</si>
  <si>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</si>
  <si>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</si>
  <si>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</si>
  <si>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</si>
  <si>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</si>
  <si>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</si>
  <si>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</si>
  <si>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</si>
  <si>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</si>
  <si>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</si>
  <si>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</si>
  <si>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</si>
  <si>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</si>
  <si>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</si>
  <si>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</si>
  <si>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</si>
  <si>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</si>
  <si>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</si>
  <si>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</si>
  <si>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</si>
  <si>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</si>
  <si>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</si>
  <si>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</si>
  <si>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</si>
  <si>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</si>
  <si>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</si>
  <si>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</si>
  <si>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</si>
  <si>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</si>
  <si>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</si>
  <si>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</si>
  <si>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</si>
  <si>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</si>
  <si>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</si>
  <si>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</si>
  <si>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</si>
  <si>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</si>
  <si>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</si>
  <si>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</si>
  <si>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</si>
  <si>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</si>
  <si>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</si>
  <si>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</si>
  <si>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</si>
  <si>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</si>
  <si>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</si>
  <si>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</si>
  <si>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</si>
  <si>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</si>
  <si>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</si>
  <si>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</si>
  <si>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</si>
  <si>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</si>
  <si>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</si>
  <si>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</si>
  <si>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</si>
  <si>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</si>
  <si>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</si>
  <si>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</si>
  <si>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</si>
  <si>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</si>
  <si>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</si>
  <si>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</si>
  <si>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</si>
  <si>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</si>
  <si>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</si>
  <si>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</si>
  <si>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</si>
  <si>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</si>
  <si>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</si>
  <si>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</si>
  <si>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</si>
  <si>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</si>
  <si>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</si>
  <si>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</si>
  <si>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</si>
  <si>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</si>
  <si>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</si>
  <si>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</si>
  <si>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</si>
  <si>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</si>
  <si>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</si>
  <si>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</si>
  <si>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</si>
  <si>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</si>
  <si>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</si>
  <si>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</si>
  <si>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</si>
  <si>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</si>
  <si>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</si>
  <si>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</si>
  <si>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</si>
  <si>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</si>
  <si>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</si>
  <si>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</si>
  <si>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</si>
  <si>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</si>
  <si>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</si>
  <si>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</si>
  <si>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</si>
  <si>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</si>
  <si>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</si>
  <si>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</si>
  <si>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</si>
  <si>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</si>
  <si>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</si>
  <si>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</si>
  <si>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</si>
  <si>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</si>
  <si>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</si>
  <si>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</si>
  <si>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</si>
  <si>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</si>
  <si>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</si>
  <si>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</si>
  <si>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</si>
  <si>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</si>
  <si>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</si>
  <si>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</si>
  <si>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</si>
  <si>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</si>
  <si>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</si>
  <si>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</si>
  <si>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</si>
  <si>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</si>
  <si>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</si>
  <si>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</si>
  <si>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</si>
  <si>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</si>
  <si>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</si>
  <si>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</si>
  <si>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</si>
  <si>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</si>
  <si>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</si>
  <si>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</si>
  <si>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</si>
  <si>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</si>
  <si>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</si>
  <si>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</si>
  <si>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</si>
  <si>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</si>
  <si>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</si>
  <si>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</si>
  <si>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</si>
  <si>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</si>
  <si>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</si>
  <si>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</si>
  <si>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</si>
  <si>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</si>
  <si>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</si>
  <si>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</si>
  <si>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</si>
  <si>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</si>
  <si>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</si>
  <si>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</si>
  <si>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</si>
  <si>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</si>
  <si>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</si>
  <si>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</si>
  <si>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</si>
  <si>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</si>
  <si>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</si>
  <si>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</si>
  <si>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</si>
  <si>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</si>
  <si>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</si>
  <si>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</si>
  <si>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</si>
  <si>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</si>
  <si>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</si>
  <si>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</si>
  <si>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</si>
  <si>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</si>
  <si>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</si>
  <si>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</si>
  <si>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</si>
  <si>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</si>
  <si>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</si>
  <si>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</si>
  <si>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</si>
  <si>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</si>
  <si>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</si>
  <si>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</si>
  <si>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</si>
  <si>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</si>
  <si>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</si>
  <si>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</si>
  <si>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</si>
  <si>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</si>
  <si>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</si>
  <si>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</si>
  <si>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</si>
  <si>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</si>
  <si>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</si>
  <si>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</si>
  <si>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</si>
  <si>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</si>
  <si>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</si>
  <si>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</si>
  <si>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</si>
  <si>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</si>
  <si>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</si>
  <si>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</si>
  <si>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</si>
  <si>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</si>
  <si>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</si>
  <si>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</si>
  <si>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</si>
  <si>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</si>
  <si>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</si>
  <si>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</si>
  <si>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</si>
  <si>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</si>
  <si>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</si>
  <si>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</si>
  <si>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</si>
  <si>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</si>
  <si>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</si>
  <si>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</si>
  <si>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</si>
  <si>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</si>
  <si>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</si>
  <si>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</si>
  <si>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</si>
  <si>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</si>
  <si>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</si>
  <si>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</si>
  <si>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</si>
  <si>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</si>
  <si>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</si>
  <si>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</si>
  <si>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</si>
  <si>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</si>
  <si>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</si>
  <si>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</si>
  <si>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</si>
  <si>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</si>
  <si>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</si>
  <si>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</si>
  <si>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</si>
  <si>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</si>
  <si>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</si>
  <si>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</si>
  <si>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</si>
  <si>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</si>
  <si>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</si>
  <si>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</si>
  <si>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</si>
  <si>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</si>
  <si>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</si>
  <si>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</si>
  <si>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</si>
  <si>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</si>
  <si>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</si>
  <si>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</si>
  <si>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</si>
  <si>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</si>
  <si>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</si>
  <si>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</si>
  <si>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</si>
  <si>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</si>
  <si>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</si>
  <si>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</si>
  <si>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</si>
  <si>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</si>
  <si>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</si>
  <si>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</si>
  <si>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</si>
  <si>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</si>
  <si>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</si>
  <si>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</si>
  <si>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</si>
  <si>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</si>
  <si>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</si>
  <si>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</si>
  <si>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</si>
  <si>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</si>
  <si>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</si>
  <si>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</si>
  <si>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</si>
  <si>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</si>
  <si>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</si>
  <si>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</si>
  <si>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</si>
  <si>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</si>
  <si>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</si>
  <si>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</si>
  <si>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</si>
  <si>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</si>
  <si>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</si>
  <si>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</si>
  <si>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</si>
  <si>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</si>
  <si>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</si>
  <si>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</si>
  <si>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</si>
  <si>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</si>
  <si>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</si>
  <si>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</si>
  <si>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</si>
  <si>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</si>
  <si>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</si>
  <si>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</si>
  <si>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</si>
  <si>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</si>
  <si>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</si>
  <si>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</si>
  <si>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</si>
  <si>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</si>
  <si>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</si>
  <si>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</si>
  <si>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</si>
  <si>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</si>
  <si>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</si>
  <si>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</si>
  <si>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</si>
  <si>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</si>
  <si>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</si>
  <si>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</si>
  <si>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</si>
  <si>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</si>
  <si>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</si>
  <si>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</si>
  <si>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</si>
  <si>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</si>
  <si>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</si>
  <si>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</si>
  <si>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</si>
  <si>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</si>
  <si>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</si>
  <si>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</si>
  <si>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</si>
  <si>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</si>
  <si>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</si>
  <si>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</si>
  <si>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</si>
  <si>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</si>
  <si>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</si>
  <si>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</si>
  <si>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</si>
  <si>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</si>
  <si>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</si>
  <si>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</si>
  <si>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</si>
  <si>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</si>
  <si>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</si>
  <si>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</si>
  <si>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</si>
  <si>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</si>
  <si>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</si>
  <si>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</si>
  <si>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</si>
  <si>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</si>
  <si>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</si>
  <si>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</si>
  <si>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</si>
  <si>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</si>
  <si>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</si>
  <si>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</si>
  <si>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</si>
  <si>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</si>
  <si>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</si>
  <si>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</si>
  <si>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</si>
  <si>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</si>
  <si>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</si>
  <si>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</si>
  <si>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</si>
  <si>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</si>
  <si>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</si>
  <si>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</si>
  <si>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</si>
  <si>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</si>
  <si>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</si>
  <si>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</si>
  <si>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</si>
  <si>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</si>
  <si>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</si>
  <si>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</si>
  <si>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</si>
  <si>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</si>
  <si>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</si>
  <si>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</si>
  <si>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</si>
  <si>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</si>
  <si>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</si>
  <si>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</si>
  <si>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</si>
  <si>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</si>
  <si>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</si>
  <si>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</si>
  <si>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</si>
  <si>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</si>
  <si>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</si>
  <si>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</si>
  <si>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</si>
  <si>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</si>
  <si>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</si>
  <si>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</si>
  <si>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</si>
  <si>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</si>
  <si>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</si>
  <si>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</si>
  <si>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</si>
  <si>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</si>
  <si>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</si>
  <si>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</si>
  <si>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</si>
  <si>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</si>
  <si>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</si>
  <si>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</si>
  <si>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</si>
  <si>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</si>
  <si>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</si>
  <si>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</si>
  <si>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</si>
  <si>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</si>
  <si>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</si>
  <si>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</si>
  <si>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</si>
  <si>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</si>
  <si>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</si>
  <si>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</si>
  <si>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</si>
  <si>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</si>
  <si>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</si>
  <si>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</si>
  <si>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</si>
  <si>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</si>
  <si>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</si>
  <si>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</si>
  <si>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</si>
  <si>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</si>
  <si>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</si>
  <si>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</si>
  <si>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</si>
  <si>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</si>
  <si>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</si>
  <si>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</si>
  <si>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</si>
  <si>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</si>
  <si>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</si>
  <si>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</si>
  <si>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</si>
  <si>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</si>
  <si>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</si>
  <si>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</si>
  <si>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</si>
  <si>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</si>
  <si>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</si>
  <si>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</si>
  <si>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</si>
  <si>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</si>
  <si>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</si>
  <si>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</si>
  <si>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</si>
  <si>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</si>
  <si>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</si>
  <si>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</si>
  <si>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</si>
  <si>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</si>
  <si>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</si>
  <si>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</si>
  <si>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</si>
  <si>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</si>
  <si>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</si>
  <si>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</si>
  <si>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</si>
  <si>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</si>
  <si>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</si>
  <si>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</si>
  <si>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</si>
  <si>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</si>
  <si>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</si>
  <si>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</si>
  <si>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</si>
  <si>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</si>
  <si>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</si>
  <si>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</si>
  <si>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</si>
  <si>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</si>
  <si>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</si>
  <si>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</si>
  <si>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</si>
  <si>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</si>
  <si>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</si>
  <si>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</si>
  <si>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</si>
  <si>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</si>
  <si>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</si>
  <si>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</si>
  <si>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</si>
  <si>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</si>
  <si>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</si>
  <si>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</si>
  <si>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</si>
  <si>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</si>
  <si>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</si>
  <si>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</si>
  <si>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</si>
  <si>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</si>
  <si>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</si>
  <si>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</si>
  <si>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</si>
  <si>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</si>
  <si>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</si>
  <si>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</si>
  <si>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</si>
  <si>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</si>
  <si>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</si>
  <si>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</si>
  <si>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</si>
  <si>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</si>
  <si>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</si>
  <si>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</si>
  <si>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</si>
  <si>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</si>
  <si>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</si>
  <si>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</si>
  <si>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</si>
  <si>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</si>
  <si>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</si>
  <si>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</si>
  <si>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</si>
  <si>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</si>
  <si>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</si>
  <si>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</si>
  <si>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</si>
  <si>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</si>
  <si>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</si>
  <si>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</si>
  <si>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</si>
  <si>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</si>
  <si>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</si>
  <si>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</si>
  <si>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</si>
  <si>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</si>
  <si>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</si>
  <si>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</si>
  <si>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</si>
  <si>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</si>
  <si>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</si>
  <si>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</si>
  <si>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</si>
  <si>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</si>
  <si>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</si>
  <si>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</si>
  <si>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</si>
  <si>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</si>
  <si>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</si>
  <si>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</si>
  <si>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</si>
  <si>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</si>
  <si>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</si>
  <si>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</si>
  <si>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</si>
  <si>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</si>
  <si>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</si>
  <si>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</si>
  <si>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</si>
  <si>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</si>
  <si>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</si>
  <si>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</si>
  <si>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</si>
  <si>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</si>
  <si>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</si>
  <si>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</si>
  <si>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</si>
  <si>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</si>
  <si>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</si>
  <si>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</si>
  <si>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</si>
  <si>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</si>
  <si>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</si>
  <si>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</si>
  <si>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</si>
  <si>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</si>
  <si>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</si>
  <si>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</si>
  <si>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</si>
  <si>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</si>
  <si>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</si>
  <si>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</si>
  <si>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</si>
  <si>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</si>
  <si>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</si>
  <si>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</si>
  <si>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</si>
  <si>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</si>
  <si>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</si>
  <si>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</si>
  <si>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</si>
  <si>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</si>
  <si>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</si>
  <si>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</si>
  <si>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</si>
  <si>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</si>
  <si>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</si>
  <si>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</si>
  <si>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</si>
  <si>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</si>
  <si>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</si>
  <si>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</si>
  <si>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</si>
  <si>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</si>
  <si>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</si>
  <si>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</si>
  <si>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</si>
  <si>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</si>
  <si>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</si>
  <si>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</si>
  <si>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</si>
  <si>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</si>
  <si>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</si>
  <si>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</si>
  <si>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</si>
  <si>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</si>
  <si>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</si>
  <si>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</si>
  <si>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</si>
  <si>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</si>
  <si>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</si>
  <si>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</si>
  <si>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</si>
  <si>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</si>
  <si>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</si>
  <si>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</si>
  <si>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</si>
  <si>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</si>
  <si>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</si>
  <si>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</si>
  <si>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</si>
  <si>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</si>
  <si>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</si>
  <si>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</si>
  <si>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</si>
  <si>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</si>
  <si>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</si>
  <si>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</si>
  <si>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</si>
  <si>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</si>
  <si>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</si>
  <si>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</si>
  <si>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</si>
  <si>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</si>
  <si>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</si>
  <si>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</si>
  <si>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</si>
  <si>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</si>
  <si>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</si>
  <si>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</si>
  <si>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</si>
  <si>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</si>
  <si>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</si>
  <si>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</si>
  <si>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</si>
  <si>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</si>
  <si>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</si>
  <si>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</si>
  <si>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</si>
  <si>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</si>
  <si>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</si>
  <si>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</si>
  <si>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</si>
  <si>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</si>
  <si>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</si>
  <si>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</si>
  <si>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</si>
  <si>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</si>
  <si>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</si>
  <si>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</si>
  <si>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</si>
  <si>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</si>
  <si>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</si>
  <si>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</si>
  <si>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</si>
  <si>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</si>
  <si>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</si>
  <si>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</si>
  <si>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</si>
  <si>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</si>
  <si>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</si>
  <si>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</si>
  <si>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</si>
  <si>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</si>
  <si>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</si>
  <si>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</si>
  <si>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</si>
  <si>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</si>
  <si>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</si>
  <si>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</si>
  <si>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</si>
  <si>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</si>
  <si>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</si>
  <si>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</si>
  <si>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</si>
  <si>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</si>
  <si>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</si>
  <si>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</si>
  <si>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</si>
  <si>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</si>
  <si>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</si>
  <si>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</si>
  <si>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</si>
  <si>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</si>
  <si>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</si>
  <si>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</si>
  <si>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</si>
  <si>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</si>
  <si>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</si>
  <si>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</si>
  <si>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</si>
  <si>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</si>
  <si>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</si>
  <si>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</si>
  <si>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</si>
  <si>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</si>
  <si>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</si>
  <si>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</si>
  <si>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</si>
  <si>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</si>
  <si>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</si>
  <si>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</si>
  <si>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</si>
  <si>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</si>
  <si>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</si>
  <si>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</si>
  <si>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</si>
  <si>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</si>
  <si>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</si>
  <si>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</si>
  <si>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</si>
  <si>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</si>
  <si>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</si>
  <si>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</si>
  <si>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</si>
  <si>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</si>
  <si>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</si>
  <si>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</si>
  <si>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</si>
  <si>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</si>
  <si>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</si>
  <si>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</si>
  <si>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</si>
  <si>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</si>
  <si>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</si>
  <si>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</si>
  <si>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</si>
  <si>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</si>
  <si>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</si>
  <si>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</si>
  <si>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</si>
  <si>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</si>
  <si>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</si>
  <si>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</si>
  <si>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</si>
  <si>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</si>
  <si>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</si>
  <si>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</si>
  <si>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</si>
  <si>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</si>
  <si>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</si>
  <si>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</si>
  <si>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</si>
  <si>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</si>
  <si>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</si>
  <si>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</si>
  <si>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</si>
  <si>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</si>
  <si>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</si>
  <si>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</si>
  <si>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</si>
  <si>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</si>
  <si>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</si>
  <si>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</si>
  <si>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</si>
  <si>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</si>
  <si>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</si>
  <si>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</si>
  <si>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</si>
  <si>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</si>
  <si>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</si>
  <si>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</si>
  <si>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</si>
  <si>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</si>
  <si>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</si>
  <si>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</si>
  <si>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</si>
  <si>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</si>
  <si>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</si>
  <si>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</si>
  <si>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</si>
  <si>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</si>
  <si>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</si>
  <si>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</si>
  <si>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</si>
  <si>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</si>
  <si>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</si>
  <si>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</si>
  <si>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</si>
  <si>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</si>
  <si>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</si>
  <si>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</si>
  <si>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</si>
  <si>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</si>
  <si>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</si>
  <si>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</si>
  <si>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</si>
  <si>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</si>
  <si>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</si>
  <si>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</si>
  <si>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</si>
  <si>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</si>
  <si>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</si>
  <si>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</si>
  <si>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</si>
  <si>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</si>
  <si>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</si>
  <si>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</si>
  <si>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</si>
  <si>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</si>
  <si>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</si>
  <si>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</si>
  <si>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</si>
  <si>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</si>
  <si>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</si>
  <si>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</si>
  <si>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</si>
  <si>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</si>
  <si>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</si>
  <si>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</si>
  <si>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</si>
  <si>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</si>
  <si>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</si>
  <si>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</si>
  <si>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</si>
  <si>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</si>
  <si>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</si>
  <si>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</si>
  <si>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</si>
  <si>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</si>
  <si>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</si>
  <si>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</si>
  <si>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</si>
  <si>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</si>
  <si>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</si>
  <si>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</si>
  <si>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</si>
  <si>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</si>
  <si>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</si>
  <si>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</si>
  <si>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</si>
  <si>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</si>
  <si>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</si>
  <si>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</si>
  <si>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</si>
  <si>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</si>
  <si>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</si>
  <si>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</si>
  <si>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</si>
  <si>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</si>
  <si>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</si>
  <si>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</si>
  <si>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</si>
  <si>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</si>
  <si>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</si>
  <si>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</si>
  <si>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</si>
  <si>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</si>
  <si>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</si>
  <si>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</si>
  <si>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</si>
  <si>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</si>
  <si>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</si>
  <si>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</si>
  <si>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</si>
  <si>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</si>
  <si>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</si>
  <si>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</si>
  <si>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</si>
  <si>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</si>
  <si>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</si>
  <si>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</si>
  <si>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</si>
  <si>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</si>
  <si>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</si>
  <si>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</si>
  <si>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</si>
  <si>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</si>
  <si>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</si>
  <si>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</si>
  <si>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</si>
  <si>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</si>
  <si>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</si>
  <si>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</si>
  <si>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</si>
  <si>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</si>
  <si>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</si>
  <si>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</si>
  <si>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</si>
  <si>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</si>
  <si>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</si>
  <si>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</si>
  <si>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</si>
  <si>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</si>
  <si>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</si>
  <si>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</si>
  <si>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</si>
  <si>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</si>
  <si>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</si>
  <si>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</si>
  <si>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</si>
  <si>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</si>
  <si>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</si>
  <si>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</si>
  <si>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</si>
  <si>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</si>
  <si>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</si>
  <si>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</si>
  <si>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</si>
  <si>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</si>
  <si>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</si>
  <si>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</si>
  <si>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</si>
  <si>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</si>
  <si>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</si>
  <si>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</si>
  <si>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</si>
  <si>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</si>
  <si>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</si>
  <si>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</si>
  <si>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</si>
  <si>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</si>
  <si>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</si>
  <si>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</si>
  <si>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</si>
  <si>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</si>
  <si>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</si>
  <si>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</si>
  <si>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</si>
  <si>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</si>
  <si>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</si>
  <si>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</si>
  <si>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</si>
  <si>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</si>
  <si>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</si>
  <si>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</si>
  <si>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</si>
  <si>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</si>
  <si>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</si>
  <si>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</si>
  <si>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</si>
  <si>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</si>
  <si>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</si>
  <si>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</si>
  <si>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</si>
  <si>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</si>
  <si>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</si>
  <si>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</si>
  <si>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</si>
  <si>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</si>
  <si>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</si>
  <si>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</si>
  <si>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</si>
  <si>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</si>
  <si>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</si>
  <si>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</si>
  <si>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</si>
  <si>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</si>
  <si>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</si>
  <si>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</si>
  <si>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</si>
  <si>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</si>
  <si>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</si>
  <si>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</si>
  <si>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</si>
  <si>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</si>
  <si>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</si>
  <si>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</si>
  <si>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</si>
  <si>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</si>
  <si>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</si>
  <si>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</si>
  <si>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</si>
  <si>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</si>
  <si>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</si>
  <si>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</si>
  <si>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</si>
  <si>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</si>
  <si>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</si>
  <si>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</si>
  <si>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</si>
  <si>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</si>
  <si>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</si>
  <si>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</si>
  <si>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</si>
  <si>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</si>
  <si>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</si>
  <si>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</si>
  <si>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</si>
  <si>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</si>
  <si>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</si>
  <si>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</si>
  <si>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</si>
  <si>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</si>
  <si>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</si>
  <si>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</si>
  <si>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</si>
  <si>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</si>
  <si>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</si>
  <si>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</si>
  <si>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</si>
  <si>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</si>
  <si>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</si>
  <si>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</si>
  <si>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</si>
  <si>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</si>
  <si>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</si>
  <si>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</si>
  <si>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</si>
  <si>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</si>
  <si>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</si>
  <si>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</si>
  <si>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</si>
  <si>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</si>
  <si>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</si>
  <si>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</si>
  <si>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</si>
  <si>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</si>
  <si>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</si>
  <si>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</si>
  <si>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</si>
  <si>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</si>
  <si>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</si>
  <si>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</si>
  <si>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</si>
  <si>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</si>
  <si>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</si>
  <si>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</si>
  <si>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</si>
  <si>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</si>
  <si>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</si>
  <si>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</si>
  <si>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</si>
  <si>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</si>
  <si>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</si>
  <si>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</si>
  <si>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</si>
  <si>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</si>
  <si>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</si>
  <si>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</si>
  <si>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</si>
  <si>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</si>
  <si>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</si>
  <si>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</si>
  <si>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</si>
  <si>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</si>
  <si>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</si>
  <si>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</si>
  <si>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</si>
  <si>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</si>
  <si>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</si>
  <si>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</si>
  <si>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</si>
  <si>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</si>
  <si>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</si>
  <si>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</si>
  <si>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</si>
  <si>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</si>
  <si>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</si>
  <si>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</si>
  <si>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</si>
  <si>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</si>
  <si>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</si>
  <si>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</si>
  <si>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</si>
  <si>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</si>
  <si>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</si>
  <si>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</si>
  <si>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</si>
  <si>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</si>
  <si>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</si>
  <si>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</si>
  <si>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</si>
  <si>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</si>
  <si>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</si>
  <si>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</si>
  <si>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</si>
  <si>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</si>
  <si>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</si>
  <si>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</si>
  <si>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</si>
  <si>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</si>
  <si>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</si>
  <si>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</si>
  <si>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</si>
  <si>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</si>
  <si>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</si>
  <si>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</si>
  <si>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</si>
  <si>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</si>
  <si>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</si>
  <si>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</si>
  <si>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</si>
  <si>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</si>
  <si>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</si>
  <si>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</si>
  <si>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</si>
  <si>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</si>
  <si>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</si>
  <si>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</si>
  <si>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</si>
  <si>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</si>
  <si>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</si>
  <si>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</si>
  <si>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</si>
  <si>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</si>
  <si>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</si>
  <si>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</si>
  <si>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</si>
  <si>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</si>
  <si>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</si>
  <si>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</si>
  <si>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</si>
  <si>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</si>
  <si>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</si>
  <si>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</si>
  <si>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</si>
  <si>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</si>
  <si>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</si>
  <si>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</si>
  <si>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</si>
  <si>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</si>
  <si>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</si>
  <si>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</si>
  <si>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</si>
  <si>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</si>
  <si>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</si>
  <si>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</si>
  <si>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</si>
  <si>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</si>
  <si>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</si>
  <si>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</si>
  <si>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</si>
  <si>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</si>
  <si>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</si>
  <si>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</si>
  <si>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</si>
  <si>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</si>
  <si>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</si>
  <si>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</si>
  <si>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</si>
  <si>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</si>
  <si>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</si>
  <si>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</si>
  <si>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</si>
  <si>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</si>
  <si>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</si>
  <si>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</si>
  <si>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</si>
  <si>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</si>
  <si>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</si>
  <si>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</si>
  <si>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</si>
  <si>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</si>
  <si>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</si>
  <si>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</si>
  <si>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</si>
  <si>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</si>
  <si>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</si>
  <si>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</si>
  <si>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</si>
  <si>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</si>
  <si>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</si>
  <si>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</si>
  <si>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</si>
  <si>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</si>
  <si>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</si>
  <si>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</si>
  <si>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</si>
  <si>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</si>
  <si>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</si>
  <si>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</si>
  <si>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</si>
  <si>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</si>
  <si>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</si>
  <si>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</si>
  <si>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</si>
  <si>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</si>
  <si>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</si>
  <si>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</si>
  <si>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</si>
  <si>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</si>
  <si>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</si>
  <si>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</si>
  <si>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</si>
  <si>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</si>
  <si>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</si>
  <si>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</si>
  <si>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</si>
  <si>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</si>
  <si>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</si>
  <si>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</si>
  <si>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</si>
  <si>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</si>
  <si>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</si>
  <si>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</si>
  <si>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</si>
  <si>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</si>
  <si>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</si>
  <si>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</si>
  <si>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</si>
  <si>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</si>
  <si>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</si>
  <si>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</si>
  <si>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</si>
  <si>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</si>
  <si>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</si>
  <si>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</si>
  <si>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</si>
  <si>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</si>
  <si>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</si>
  <si>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</si>
  <si>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</si>
  <si>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</si>
  <si>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</si>
  <si>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</si>
  <si>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</si>
  <si>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</si>
  <si>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</si>
  <si>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</si>
  <si>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</si>
  <si>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</si>
  <si>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</si>
  <si>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</si>
  <si>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</si>
  <si>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</si>
  <si>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</si>
  <si>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</si>
  <si>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</si>
  <si>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</si>
  <si>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</si>
  <si>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</si>
  <si>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</si>
  <si>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</si>
  <si>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</si>
  <si>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</si>
  <si>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</si>
  <si>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</si>
  <si>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</si>
  <si>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</si>
  <si>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</si>
  <si>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</si>
  <si>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</si>
  <si>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</si>
  <si>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</si>
  <si>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</si>
  <si>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</si>
  <si>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</si>
  <si>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</si>
  <si>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</si>
  <si>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</si>
  <si>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</si>
  <si>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</si>
  <si>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</si>
  <si>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</si>
  <si>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</si>
  <si>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</si>
  <si>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</si>
  <si>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</si>
  <si>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</si>
  <si>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</si>
  <si>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</si>
  <si>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</si>
  <si>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</si>
  <si>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</si>
  <si>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</si>
  <si>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</si>
  <si>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</si>
  <si>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</si>
  <si>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</si>
  <si>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</si>
  <si>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</si>
  <si>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</si>
  <si>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</si>
  <si>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</si>
  <si>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</si>
  <si>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</si>
  <si>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</si>
  <si>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</si>
  <si>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</si>
  <si>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</si>
  <si>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</si>
  <si>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</si>
  <si>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</si>
  <si>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</si>
  <si>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</si>
  <si>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</si>
  <si>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</si>
  <si>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</si>
  <si>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</si>
  <si>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</si>
  <si>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</si>
  <si>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</si>
  <si>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</si>
  <si>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</si>
  <si>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</si>
  <si>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</si>
  <si>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</si>
  <si>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</si>
  <si>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</si>
  <si>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</si>
  <si>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</si>
  <si>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</si>
  <si>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</si>
  <si>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</si>
  <si>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</si>
  <si>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</si>
  <si>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</si>
  <si>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</si>
  <si>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</si>
  <si>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</si>
  <si>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</si>
  <si>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</si>
  <si>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</si>
  <si>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</si>
  <si>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</si>
  <si>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</si>
  <si>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</si>
  <si>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</si>
  <si>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</si>
  <si>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</si>
  <si>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</si>
  <si>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</si>
  <si>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</si>
  <si>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</si>
  <si>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</si>
  <si>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</si>
  <si>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</si>
  <si>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</si>
  <si>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</si>
  <si>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</si>
  <si>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</si>
  <si>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</si>
  <si>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</si>
  <si>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</si>
  <si>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</si>
  <si>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</si>
  <si>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</si>
  <si>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</si>
  <si>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</si>
  <si>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</si>
  <si>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</si>
  <si>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</si>
  <si>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</si>
  <si>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</si>
  <si>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</si>
  <si>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</si>
  <si>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</si>
  <si>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</si>
  <si>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</si>
  <si>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</si>
  <si>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</si>
  <si>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</si>
  <si>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</si>
  <si>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</si>
  <si>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</si>
  <si>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</si>
  <si>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</si>
  <si>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</si>
  <si>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</si>
  <si>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</si>
  <si>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</si>
  <si>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</si>
  <si>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</si>
  <si>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</si>
  <si>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</si>
  <si>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</si>
  <si>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</si>
  <si>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</si>
  <si>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</si>
  <si>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</si>
  <si>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</si>
  <si>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</si>
  <si>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</si>
  <si>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</si>
  <si>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</si>
  <si>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</si>
  <si>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</si>
  <si>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</si>
  <si>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</si>
  <si>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</si>
  <si>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</si>
  <si>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</si>
  <si>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</si>
  <si>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</si>
  <si>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</si>
  <si>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</si>
  <si>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</si>
  <si>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</si>
  <si>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</si>
  <si>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</si>
  <si>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</si>
  <si>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</si>
  <si>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</si>
  <si>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</si>
  <si>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</si>
  <si>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</si>
  <si>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</si>
  <si>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</si>
  <si>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</si>
  <si>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</si>
  <si>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</si>
  <si>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</si>
  <si>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</si>
  <si>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</si>
  <si>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</si>
  <si>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</si>
  <si>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</si>
  <si>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</si>
  <si>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</si>
  <si>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</si>
  <si>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</si>
  <si>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</si>
  <si>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</si>
  <si>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</si>
  <si>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</si>
  <si>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</si>
  <si>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</si>
  <si>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</si>
  <si>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</si>
  <si>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</si>
  <si>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</si>
  <si>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</si>
  <si>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</si>
  <si>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</si>
  <si>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</si>
  <si>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</si>
  <si>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</si>
  <si>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</si>
  <si>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</si>
  <si>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</si>
  <si>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</si>
  <si>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</si>
  <si>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</si>
  <si>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</si>
  <si>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</si>
  <si>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</si>
  <si>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</si>
  <si>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</si>
  <si>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</si>
  <si>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</si>
  <si>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</si>
  <si>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</si>
  <si>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</si>
  <si>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</si>
  <si>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</si>
  <si>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</si>
  <si>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</si>
  <si>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</si>
  <si>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</si>
  <si>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</si>
  <si>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</si>
  <si>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</si>
  <si>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</si>
  <si>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</si>
  <si>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</si>
  <si>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</si>
  <si>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</si>
  <si>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</si>
  <si>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</si>
  <si>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</si>
  <si>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</si>
  <si>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</si>
  <si>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</si>
  <si>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</si>
  <si>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</si>
  <si>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</si>
  <si>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</si>
  <si>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</si>
  <si>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</si>
  <si>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</si>
  <si>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</si>
  <si>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</si>
  <si>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</si>
  <si>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</si>
  <si>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</si>
  <si>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</si>
  <si>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</si>
  <si>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</si>
  <si>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</si>
  <si>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</si>
  <si>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</si>
  <si>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</si>
  <si>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</si>
  <si>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</si>
  <si>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</si>
  <si>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</si>
  <si>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</si>
  <si>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</si>
  <si>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</si>
  <si>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</si>
  <si>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</si>
  <si>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</si>
  <si>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</si>
  <si>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</si>
  <si>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</si>
  <si>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</si>
  <si>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</si>
  <si>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</si>
  <si>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</si>
  <si>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</si>
  <si>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</si>
  <si>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</si>
  <si>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</si>
  <si>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</si>
  <si>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</si>
  <si>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</si>
  <si>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</si>
  <si>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</si>
  <si>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</si>
  <si>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</si>
  <si>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</si>
  <si>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</si>
  <si>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</si>
  <si>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</si>
  <si>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</si>
  <si>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</si>
  <si>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</si>
  <si>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</si>
  <si>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</si>
  <si>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</si>
  <si>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</si>
  <si>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</si>
  <si>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</si>
  <si>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</si>
  <si>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</si>
  <si>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</si>
  <si>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</si>
  <si>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</si>
  <si>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</si>
  <si>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</si>
  <si>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</si>
  <si>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</si>
  <si>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</si>
  <si>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</si>
  <si>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</si>
  <si>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</si>
  <si>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</si>
  <si>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</si>
  <si>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</si>
  <si>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</si>
  <si>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</si>
  <si>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</si>
  <si>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</si>
  <si>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</si>
  <si>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</si>
  <si>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</si>
  <si>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</si>
  <si>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</si>
  <si>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</si>
  <si>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</si>
  <si>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</si>
  <si>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</si>
  <si>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</si>
  <si>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</si>
  <si>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</si>
  <si>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</si>
  <si>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</si>
  <si>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</si>
  <si>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</si>
  <si>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</si>
  <si>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</si>
  <si>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</si>
  <si>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</si>
  <si>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</si>
  <si>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</si>
  <si>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</si>
  <si>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</si>
  <si>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</si>
  <si>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</si>
  <si>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</si>
  <si>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</si>
  <si>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</si>
  <si>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</si>
  <si>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</si>
  <si>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</si>
  <si>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</si>
  <si>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</si>
  <si>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</si>
  <si>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</si>
  <si>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</si>
  <si>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</si>
  <si>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</si>
  <si>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</si>
  <si>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</si>
  <si>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</si>
  <si>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</si>
  <si>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</si>
  <si>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</si>
  <si>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</si>
  <si>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</si>
  <si>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</si>
  <si>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</si>
  <si>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</si>
  <si>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</si>
  <si>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</si>
  <si>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</si>
  <si>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</si>
  <si>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</si>
  <si>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</si>
  <si>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</si>
  <si>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</si>
  <si>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</si>
  <si>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</si>
  <si>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</si>
  <si>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</si>
  <si>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</si>
  <si>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</si>
  <si>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</si>
  <si>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</si>
  <si>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</si>
  <si>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</si>
  <si>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</si>
  <si>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</si>
  <si>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</si>
  <si>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</si>
  <si>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</si>
  <si>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</si>
  <si>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</si>
  <si>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</si>
  <si>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</si>
  <si>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</si>
  <si>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</si>
  <si>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</si>
  <si>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</si>
  <si>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</si>
  <si>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</si>
  <si>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</si>
  <si>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</si>
  <si>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</si>
  <si>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</si>
  <si>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</si>
  <si>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</si>
  <si>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</si>
  <si>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</si>
  <si>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</si>
  <si>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</si>
  <si>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</si>
  <si>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</si>
  <si>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</si>
  <si>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</si>
  <si>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</si>
  <si>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</si>
  <si>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</si>
  <si>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</si>
  <si>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</si>
  <si>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</si>
  <si>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</si>
  <si>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</si>
  <si>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</si>
  <si>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</si>
  <si>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</si>
  <si>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</si>
  <si>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</si>
  <si>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</si>
  <si>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</si>
  <si>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</si>
  <si>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</si>
  <si>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</si>
  <si>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</si>
  <si>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</si>
  <si>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</si>
  <si>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</si>
  <si>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</si>
  <si>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</si>
  <si>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</si>
  <si>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</si>
  <si>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</si>
  <si>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</si>
  <si>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</si>
  <si>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</si>
  <si>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</si>
  <si>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</si>
  <si>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</si>
  <si>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</si>
  <si>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</si>
  <si>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</si>
  <si>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</si>
  <si>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</si>
  <si>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</si>
  <si>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</si>
  <si>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</si>
  <si>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</si>
  <si>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</si>
  <si>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</si>
  <si>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</si>
  <si>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</si>
  <si>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</si>
  <si>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</si>
  <si>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</si>
  <si>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</si>
  <si>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</si>
  <si>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</si>
  <si>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</si>
  <si>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</si>
  <si>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</si>
  <si>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</si>
  <si>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</si>
  <si>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</si>
  <si>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</si>
  <si>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</si>
  <si>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</si>
  <si>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</si>
  <si>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</si>
  <si>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</si>
  <si>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</si>
  <si>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</si>
  <si>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</si>
  <si>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</si>
  <si>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</si>
  <si>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</si>
  <si>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</si>
  <si>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</si>
  <si>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</si>
  <si>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</si>
  <si>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</si>
  <si>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</si>
  <si>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</si>
  <si>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</si>
  <si>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</si>
  <si>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</si>
  <si>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</si>
  <si>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</si>
  <si>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</si>
  <si>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</si>
  <si>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</si>
  <si>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</si>
  <si>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</si>
  <si>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</si>
  <si>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</si>
  <si>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</si>
  <si>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</si>
  <si>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</si>
  <si>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</si>
  <si>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</si>
  <si>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</si>
  <si>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</si>
  <si>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</si>
  <si>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</si>
  <si>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</si>
  <si>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</si>
  <si>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</si>
  <si>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</si>
  <si>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</si>
  <si>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</si>
  <si>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</si>
  <si>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</si>
  <si>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</si>
  <si>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</si>
  <si>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</si>
  <si>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</si>
  <si>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</si>
  <si>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</si>
  <si>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</si>
  <si>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</si>
  <si>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</si>
  <si>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</si>
  <si>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</si>
  <si>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</si>
  <si>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</si>
  <si>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</si>
  <si>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</si>
  <si>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</si>
  <si>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</si>
  <si>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</si>
  <si>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</si>
  <si>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</si>
  <si>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</si>
  <si>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</si>
  <si>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</si>
  <si>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</si>
  <si>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</si>
  <si>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</si>
  <si>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</si>
  <si>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</si>
  <si>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</si>
  <si>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</si>
  <si>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</si>
  <si>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</si>
  <si>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</si>
  <si>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</si>
  <si>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</si>
  <si>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</si>
  <si>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</si>
  <si>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</si>
  <si>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</si>
  <si>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</si>
  <si>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</si>
  <si>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</si>
  <si>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</si>
  <si>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</si>
  <si>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</si>
  <si>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</si>
  <si>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</si>
  <si>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</si>
  <si>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</si>
  <si>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</si>
  <si>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</si>
  <si>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</si>
  <si>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</si>
  <si>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</si>
  <si>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</si>
  <si>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</si>
  <si>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</si>
  <si>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</si>
  <si>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</si>
  <si>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</si>
  <si>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</si>
  <si>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</si>
  <si>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</si>
  <si>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</si>
  <si>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</si>
  <si>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</si>
  <si>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</si>
  <si>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</si>
  <si>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</si>
  <si>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</si>
  <si>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</si>
  <si>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</si>
  <si>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</si>
  <si>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</si>
  <si>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</si>
  <si>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</si>
  <si>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</si>
  <si>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</si>
  <si>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</si>
  <si>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</si>
  <si>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</si>
  <si>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</si>
  <si>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</si>
  <si>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</si>
  <si>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</si>
  <si>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</si>
  <si>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</si>
  <si>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</si>
  <si>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</si>
  <si>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</si>
  <si>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</si>
  <si>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</si>
  <si>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</si>
  <si>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</si>
  <si>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</si>
  <si>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</si>
  <si>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</si>
  <si>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</si>
  <si>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</si>
  <si>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</si>
  <si>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</si>
  <si>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</si>
  <si>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</si>
  <si>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</si>
  <si>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</si>
  <si>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</si>
  <si>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</si>
  <si>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</si>
  <si>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</si>
  <si>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</si>
  <si>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</si>
  <si>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</si>
  <si>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</si>
  <si>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</si>
  <si>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</si>
  <si>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</si>
  <si>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</si>
  <si>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</si>
  <si>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</si>
  <si>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</si>
  <si>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</si>
  <si>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</si>
  <si>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</si>
  <si>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</si>
  <si>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</si>
  <si>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</si>
  <si>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</si>
  <si>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</si>
  <si>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</si>
  <si>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</si>
  <si>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</si>
  <si>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</si>
  <si>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</si>
  <si>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</si>
  <si>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</si>
  <si>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</si>
  <si>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</si>
  <si>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</si>
  <si>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</si>
  <si>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</si>
  <si>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</si>
  <si>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</si>
  <si>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</si>
  <si>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</si>
  <si>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</si>
  <si>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</si>
  <si>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</si>
  <si>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</si>
  <si>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</si>
  <si>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</si>
  <si>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</si>
  <si>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</si>
  <si>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</si>
  <si>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</si>
  <si>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</si>
  <si>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</si>
  <si>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</si>
  <si>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</si>
  <si>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</si>
  <si>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</si>
  <si>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</si>
  <si>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</si>
  <si>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</si>
  <si>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</si>
  <si>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</si>
  <si>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</si>
  <si>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</si>
  <si>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</si>
  <si>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</si>
  <si>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</si>
  <si>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</si>
  <si>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</si>
  <si>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</si>
  <si>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</si>
  <si>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</si>
  <si>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</si>
  <si>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</si>
  <si>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</si>
  <si>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</si>
  <si>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</si>
  <si>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</si>
  <si>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</si>
  <si>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</si>
  <si>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</si>
  <si>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</si>
  <si>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</si>
  <si>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</si>
  <si>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</si>
  <si>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</si>
  <si>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</si>
  <si>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</si>
  <si>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</si>
  <si>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</si>
  <si>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</si>
  <si>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</si>
  <si>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</si>
  <si>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</si>
  <si>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</si>
  <si>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</si>
  <si>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</si>
  <si>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</si>
  <si>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</si>
  <si>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</si>
  <si>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</si>
  <si>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</si>
  <si>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</si>
  <si>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</si>
  <si>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</si>
  <si>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</si>
  <si>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</si>
  <si>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</si>
  <si>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</si>
  <si>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</si>
  <si>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</si>
  <si>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</si>
  <si>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</si>
  <si>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</si>
  <si>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</si>
  <si>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</si>
  <si>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</si>
  <si>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</si>
  <si>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</si>
  <si>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</si>
  <si>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</si>
  <si>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</si>
  <si>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</si>
  <si>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</si>
  <si>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</si>
  <si>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</si>
  <si>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</si>
  <si>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</si>
  <si>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</si>
  <si>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</si>
  <si>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</si>
  <si>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</si>
  <si>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</si>
  <si>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</si>
  <si>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</si>
  <si>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</si>
  <si>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</si>
  <si>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</si>
  <si>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</si>
  <si>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</si>
  <si>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</si>
  <si>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</si>
  <si>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</si>
  <si>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</si>
  <si>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</si>
  <si>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</si>
  <si>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</si>
  <si>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</si>
  <si>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</si>
  <si>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</si>
  <si>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</si>
  <si>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</si>
  <si>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</si>
  <si>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</si>
  <si>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</si>
  <si>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</si>
  <si>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</si>
  <si>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</si>
  <si>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</si>
  <si>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</si>
  <si>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</si>
  <si>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</si>
  <si>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</si>
  <si>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</si>
  <si>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</si>
  <si>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</si>
  <si>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</si>
  <si>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</si>
  <si>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</si>
  <si>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</si>
  <si>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</si>
  <si>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</si>
  <si>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</si>
  <si>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</si>
  <si>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</si>
  <si>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</si>
  <si>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</si>
  <si>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</si>
  <si>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</si>
  <si>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</si>
  <si>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</si>
  <si>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</si>
  <si>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</si>
  <si>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</si>
  <si>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</si>
  <si>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</si>
  <si>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</si>
  <si>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</si>
  <si>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</si>
  <si>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</si>
  <si>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</si>
  <si>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</si>
  <si>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</si>
  <si>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</si>
  <si>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</si>
  <si>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</si>
  <si>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</si>
  <si>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</si>
  <si>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</si>
  <si>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</si>
  <si>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</si>
  <si>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</si>
  <si>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</si>
  <si>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</si>
  <si>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</si>
  <si>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</si>
  <si>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</si>
  <si>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</si>
  <si>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</si>
  <si>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</si>
  <si>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</si>
  <si>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</si>
  <si>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</si>
  <si>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</si>
  <si>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</si>
  <si>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</si>
  <si>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</si>
  <si>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</si>
  <si>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</si>
  <si>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</si>
  <si>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</si>
  <si>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</si>
  <si>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</si>
  <si>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</si>
  <si>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</si>
  <si>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</si>
  <si>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</si>
  <si>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</si>
  <si>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</si>
  <si>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</si>
  <si>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</si>
  <si>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</si>
  <si>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</si>
  <si>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</si>
  <si>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</si>
  <si>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</si>
  <si>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</si>
  <si>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</si>
  <si>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</si>
  <si>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</si>
  <si>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</si>
  <si>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</si>
  <si>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</si>
  <si>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</si>
  <si>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</si>
  <si>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</si>
  <si>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</si>
  <si>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</si>
  <si>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</si>
  <si>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</si>
  <si>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</si>
  <si>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</si>
  <si>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</si>
  <si>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</si>
  <si>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</si>
  <si>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</si>
  <si>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</si>
  <si>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</si>
  <si>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</si>
  <si>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</si>
  <si>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</si>
  <si>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</si>
  <si>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</si>
  <si>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</si>
  <si>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</si>
  <si>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</si>
  <si>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</si>
  <si>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</si>
  <si>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</si>
  <si>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</si>
  <si>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</si>
  <si>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</si>
  <si>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</si>
  <si>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</si>
  <si>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</si>
  <si>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</si>
  <si>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</si>
  <si>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</si>
  <si>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</si>
  <si>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</si>
  <si>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</si>
  <si>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</si>
  <si>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</si>
  <si>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</si>
  <si>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</si>
  <si>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</si>
  <si>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</si>
  <si>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</si>
  <si>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</si>
  <si>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</si>
  <si>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</si>
  <si>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</si>
  <si>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</si>
  <si>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</si>
  <si>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</si>
  <si>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</si>
  <si>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</si>
  <si>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</si>
  <si>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</si>
  <si>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</si>
  <si>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</si>
  <si>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</si>
  <si>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</si>
  <si>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</si>
  <si>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</si>
  <si>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</si>
  <si>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</si>
  <si>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</si>
  <si>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</si>
  <si>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</si>
  <si>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</si>
  <si>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</si>
  <si>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</si>
  <si>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</si>
  <si>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</si>
  <si>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</si>
  <si>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</si>
  <si>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</si>
  <si>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</si>
  <si>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</si>
  <si>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</si>
  <si>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</si>
  <si>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</si>
  <si>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</si>
  <si>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</si>
  <si>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</si>
  <si>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</si>
  <si>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</si>
  <si>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</si>
  <si>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</si>
  <si>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</si>
  <si>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</si>
  <si>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</si>
  <si>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</si>
  <si>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</si>
  <si>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</si>
  <si>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</si>
  <si>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</si>
  <si>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</si>
  <si>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</si>
  <si>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</si>
  <si>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</si>
  <si>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</si>
  <si>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</si>
  <si>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</si>
  <si>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</si>
  <si>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</si>
  <si>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</si>
  <si>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</si>
  <si>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</si>
  <si>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</si>
  <si>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</si>
  <si>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</si>
  <si>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</si>
  <si>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</si>
  <si>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</si>
  <si>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</si>
  <si>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</si>
  <si>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</si>
  <si>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</si>
  <si>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</si>
  <si>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</si>
  <si>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</si>
  <si>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</si>
  <si>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</si>
  <si>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</si>
  <si>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</si>
  <si>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</si>
  <si>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</si>
  <si>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</si>
  <si>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</si>
  <si>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</si>
  <si>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</si>
  <si>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</si>
  <si>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</si>
  <si>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</si>
  <si>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</si>
  <si>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</si>
  <si>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</si>
  <si>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</si>
  <si>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</si>
  <si>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</si>
  <si>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</si>
  <si>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</si>
  <si>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</si>
  <si>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</si>
  <si>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</si>
  <si>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</si>
  <si>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</si>
  <si>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</si>
  <si>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</si>
  <si>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</si>
  <si>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</si>
  <si>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</si>
  <si>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</si>
  <si>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</si>
  <si>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</si>
  <si>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</si>
  <si>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</si>
  <si>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</si>
  <si>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</si>
  <si>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</si>
  <si>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</si>
  <si>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</si>
  <si>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</si>
  <si>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</si>
  <si>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</si>
  <si>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</si>
  <si>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</si>
  <si>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</si>
  <si>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</si>
  <si>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</si>
  <si>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</si>
  <si>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</si>
  <si>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</si>
  <si>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</si>
  <si>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</si>
  <si>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</si>
  <si>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</si>
  <si>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</si>
  <si>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</si>
  <si>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</si>
  <si>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</si>
  <si>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</si>
  <si>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</si>
  <si>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</si>
  <si>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</si>
  <si>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</si>
  <si>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</si>
  <si>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</si>
  <si>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</si>
  <si>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</si>
  <si>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</si>
  <si>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</si>
  <si>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</si>
  <si>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</si>
  <si>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</si>
  <si>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</si>
  <si>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</si>
  <si>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</si>
  <si>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</si>
  <si>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</si>
  <si>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</si>
  <si>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</si>
  <si>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</si>
  <si>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</si>
  <si>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</si>
  <si>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</si>
  <si>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</si>
  <si>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</si>
  <si>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</si>
  <si>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</si>
  <si>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</si>
  <si>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</si>
  <si>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</si>
  <si>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</si>
  <si>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</si>
  <si>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</si>
  <si>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</si>
  <si>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</si>
  <si>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</si>
  <si>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</si>
  <si>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</si>
  <si>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</si>
  <si>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</si>
  <si>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</si>
  <si>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</si>
  <si>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</si>
  <si>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</si>
  <si>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</si>
  <si>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</si>
  <si>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</si>
  <si>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</si>
  <si>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</si>
  <si>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</si>
  <si>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</si>
  <si>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</si>
  <si>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</si>
  <si>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</si>
  <si>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</si>
  <si>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</si>
  <si>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</si>
  <si>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</si>
  <si>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</si>
  <si>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</si>
  <si>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</si>
  <si>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</si>
  <si>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</si>
  <si>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</si>
  <si>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</si>
  <si>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</si>
  <si>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</si>
  <si>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</si>
  <si>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</si>
  <si>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</si>
  <si>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</si>
  <si>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</si>
  <si>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</si>
  <si>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</si>
  <si>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</si>
  <si>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</si>
  <si>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</si>
  <si>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</si>
  <si>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</si>
  <si>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</si>
  <si>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</si>
  <si>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</si>
  <si>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</si>
  <si>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</si>
  <si>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</si>
  <si>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</si>
  <si>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</si>
  <si>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</si>
  <si>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</si>
  <si>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</si>
  <si>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</si>
  <si>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</si>
  <si>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</si>
  <si>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</si>
  <si>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</si>
  <si>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</si>
  <si>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</si>
  <si>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</si>
  <si>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</si>
  <si>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</si>
  <si>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</si>
  <si>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</si>
  <si>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</si>
  <si>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</si>
  <si>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</si>
  <si>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</si>
  <si>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</si>
  <si>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</si>
  <si>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</si>
  <si>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</si>
  <si>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</si>
  <si>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</si>
  <si>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</si>
  <si>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</si>
  <si>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</si>
  <si>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</si>
  <si>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</si>
  <si>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</si>
  <si>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</si>
  <si>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</si>
  <si>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</si>
  <si>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</si>
  <si>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</si>
  <si>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</si>
  <si>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</si>
  <si>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</si>
  <si>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</si>
  <si>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</si>
  <si>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</si>
  <si>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</si>
  <si>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</si>
  <si>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</si>
  <si>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</si>
  <si>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</si>
  <si>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</si>
  <si>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</si>
  <si>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</si>
  <si>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</si>
  <si>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</si>
  <si>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</si>
  <si>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</si>
  <si>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</si>
  <si>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</si>
  <si>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</si>
  <si>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</si>
  <si>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</si>
  <si>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</si>
  <si>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</si>
  <si>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</si>
  <si>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</si>
  <si>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</si>
  <si>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</si>
  <si>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</si>
  <si>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</si>
  <si>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</si>
  <si>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</si>
  <si>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</si>
  <si>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</si>
  <si>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</si>
  <si>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</si>
  <si>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</si>
  <si>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</si>
  <si>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</si>
  <si>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</si>
  <si>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</si>
  <si>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</si>
  <si>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</si>
  <si>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</si>
  <si>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</si>
  <si>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</si>
  <si>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</si>
  <si>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</si>
  <si>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</si>
  <si>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</si>
  <si>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</si>
  <si>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</si>
  <si>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</si>
  <si>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</si>
  <si>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</si>
  <si>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</si>
  <si>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</si>
  <si>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</si>
  <si>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</si>
  <si>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</si>
  <si>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</si>
  <si>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</si>
  <si>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</si>
  <si>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</si>
  <si>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</si>
  <si>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</si>
  <si>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</si>
  <si>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</si>
  <si>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</si>
  <si>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</si>
  <si>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</si>
  <si>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</si>
  <si>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</si>
  <si>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</si>
  <si>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</si>
  <si>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</si>
  <si>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</si>
  <si>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</si>
  <si>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</si>
  <si>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</si>
  <si>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</si>
  <si>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</si>
  <si>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</si>
  <si>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</si>
  <si>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</si>
  <si>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</si>
  <si>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</si>
  <si>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</si>
  <si>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</si>
  <si>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</si>
  <si>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</si>
  <si>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</si>
  <si>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</si>
  <si>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</si>
  <si>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</si>
  <si>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</si>
  <si>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</si>
  <si>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</si>
  <si>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</si>
  <si>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</si>
  <si>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</si>
  <si>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</si>
  <si>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</si>
  <si>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</si>
  <si>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</si>
  <si>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</si>
  <si>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</si>
  <si>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</si>
  <si>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</si>
  <si>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</si>
  <si>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</si>
  <si>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</si>
  <si>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</si>
  <si>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</si>
  <si>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</si>
  <si>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</si>
  <si>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</si>
  <si>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</si>
  <si>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</si>
  <si>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</si>
  <si>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</si>
  <si>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</si>
  <si>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</si>
  <si>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</si>
  <si>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</si>
  <si>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</si>
  <si>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</si>
  <si>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</si>
  <si>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</si>
  <si>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</si>
  <si>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</si>
  <si>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</si>
  <si>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</si>
  <si>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</si>
  <si>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</si>
  <si>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</si>
  <si>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</si>
  <si>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</si>
  <si>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</si>
  <si>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</si>
  <si>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</si>
  <si>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</si>
  <si>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</si>
  <si>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</si>
  <si>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</si>
  <si>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</si>
  <si>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</si>
  <si>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</si>
  <si>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</si>
  <si>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</si>
  <si>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</si>
  <si>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</si>
  <si>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</si>
  <si>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</si>
  <si>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</si>
  <si>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</si>
  <si>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</si>
  <si>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</si>
  <si>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</si>
  <si>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</si>
  <si>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</si>
  <si>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</si>
  <si>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</si>
  <si>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</si>
  <si>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</si>
  <si>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</si>
  <si>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</si>
  <si>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</si>
  <si>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</si>
  <si>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</si>
  <si>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</si>
  <si>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</si>
  <si>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</si>
  <si>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</si>
  <si>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</si>
  <si>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</si>
  <si>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</si>
  <si>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</si>
  <si>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</si>
  <si>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</si>
  <si>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</si>
  <si>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</si>
  <si>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</si>
  <si>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</si>
  <si>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</si>
  <si>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</si>
  <si>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</si>
  <si>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</si>
  <si>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</si>
  <si>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</si>
  <si>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</si>
  <si>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</si>
  <si>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</si>
  <si>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</si>
  <si>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</si>
  <si>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</si>
  <si>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</si>
  <si>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</si>
  <si>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</si>
  <si>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</si>
  <si>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</si>
  <si>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</si>
  <si>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</si>
  <si>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</si>
  <si>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</si>
  <si>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</si>
  <si>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</si>
  <si>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</si>
  <si>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</si>
  <si>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</si>
  <si>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</si>
  <si>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</si>
  <si>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</si>
  <si>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</si>
  <si>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</si>
  <si>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</si>
  <si>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</si>
  <si>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</si>
  <si>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</si>
  <si>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</si>
  <si>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</si>
  <si>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</si>
  <si>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</si>
  <si>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</si>
  <si>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</si>
  <si>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</si>
  <si>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</si>
  <si>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</si>
  <si>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</si>
  <si>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</si>
  <si>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</si>
  <si>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</si>
  <si>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</si>
  <si>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</si>
  <si>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</si>
  <si>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</si>
  <si>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</si>
  <si>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</si>
  <si>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</si>
  <si>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</si>
  <si>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</si>
  <si>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</si>
  <si>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</si>
  <si>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</si>
  <si>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</si>
  <si>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</si>
  <si>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</si>
  <si>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</si>
  <si>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</si>
  <si>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</si>
  <si>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</si>
  <si>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</si>
  <si>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</si>
  <si>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</si>
  <si>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</si>
  <si>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</si>
  <si>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</si>
  <si>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</si>
  <si>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</si>
  <si>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</si>
  <si>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</si>
  <si>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</si>
  <si>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</si>
  <si>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</si>
  <si>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</si>
  <si>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</si>
  <si>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</si>
  <si>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</si>
  <si>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</si>
  <si>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</si>
  <si>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</si>
  <si>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</si>
  <si>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</si>
  <si>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</si>
  <si>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</si>
  <si>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</si>
  <si>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</si>
  <si>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</si>
  <si>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</si>
  <si>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</si>
  <si>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</si>
  <si>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</si>
  <si>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</si>
  <si>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</si>
  <si>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</si>
  <si>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</si>
  <si>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</si>
  <si>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</si>
  <si>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</si>
  <si>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</si>
  <si>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</si>
  <si>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</si>
  <si>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</si>
  <si>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</si>
  <si>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</si>
  <si>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</si>
  <si>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</si>
  <si>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</si>
  <si>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</si>
  <si>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</si>
  <si>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</si>
  <si>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</si>
  <si>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</si>
  <si>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</si>
  <si>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</si>
  <si>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</si>
  <si>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</si>
  <si>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</si>
  <si>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</si>
  <si>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</si>
  <si>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</si>
  <si>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</si>
  <si>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</si>
  <si>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</si>
  <si>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</si>
  <si>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</si>
  <si>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</si>
  <si>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</si>
  <si>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</si>
  <si>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</si>
  <si>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</si>
  <si>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</si>
  <si>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</si>
  <si>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</si>
  <si>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</si>
  <si>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</si>
  <si>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</si>
  <si>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</si>
  <si>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</si>
  <si>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</si>
  <si>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</si>
  <si>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</si>
  <si>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</si>
  <si>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</si>
  <si>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</si>
  <si>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</si>
  <si>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</si>
  <si>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</si>
  <si>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</si>
  <si>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</si>
  <si>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</si>
  <si>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</si>
  <si>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</si>
  <si>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</si>
  <si>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</si>
  <si>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</si>
  <si>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</si>
  <si>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</si>
  <si>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</si>
  <si>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</si>
  <si>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</si>
  <si>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</si>
  <si>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</si>
  <si>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</si>
  <si>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</si>
  <si>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</si>
  <si>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</si>
  <si>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</si>
  <si>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</si>
  <si>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</si>
  <si>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</si>
  <si>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</si>
  <si>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</si>
  <si>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</si>
  <si>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</si>
  <si>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</si>
  <si>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</si>
  <si>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</si>
  <si>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</si>
  <si>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</si>
  <si>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</si>
  <si>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</si>
  <si>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</si>
  <si>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</si>
  <si>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</si>
  <si>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</si>
  <si>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</si>
  <si>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</si>
  <si>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</si>
  <si>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</si>
  <si>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</si>
  <si>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</si>
  <si>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</si>
  <si>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</si>
  <si>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</si>
  <si>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</si>
  <si>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</si>
  <si>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</si>
  <si>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</si>
  <si>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</si>
  <si>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</si>
  <si>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</si>
  <si>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</si>
  <si>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</si>
  <si>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</si>
  <si>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</si>
  <si>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</si>
  <si>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</si>
  <si>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</si>
  <si>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</si>
  <si>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</si>
  <si>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</si>
  <si>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</si>
  <si>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</si>
  <si>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</si>
  <si>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</si>
  <si>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</si>
  <si>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</si>
  <si>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</si>
  <si>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</si>
  <si>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</si>
  <si>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</si>
  <si>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</si>
  <si>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</si>
  <si>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</si>
  <si>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</si>
  <si>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</si>
  <si>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</si>
  <si>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</si>
  <si>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</si>
  <si>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</si>
  <si>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</si>
  <si>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</si>
  <si>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</si>
  <si>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</si>
  <si>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</si>
  <si>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</si>
  <si>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</si>
  <si>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</si>
  <si>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</si>
  <si>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</si>
  <si>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</si>
  <si>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</si>
  <si>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</si>
  <si>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</si>
  <si>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</si>
  <si>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</si>
  <si>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</si>
  <si>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</si>
  <si>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</si>
  <si>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</si>
  <si>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</si>
  <si>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</si>
  <si>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</si>
  <si>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</si>
  <si>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</si>
  <si>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</si>
  <si>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</si>
  <si>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</si>
  <si>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</si>
  <si>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</si>
  <si>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</si>
  <si>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</si>
  <si>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</si>
  <si>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</si>
  <si>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</si>
  <si>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</si>
  <si>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</si>
  <si>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</si>
  <si>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</si>
  <si>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</si>
  <si>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</si>
  <si>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</si>
  <si>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</si>
  <si>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</si>
  <si>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</si>
  <si>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</si>
  <si>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</si>
  <si>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</si>
  <si>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</si>
  <si>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</si>
  <si>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</si>
  <si>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</si>
  <si>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</si>
  <si>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</si>
  <si>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</si>
  <si>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</si>
  <si>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</si>
  <si>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</si>
  <si>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</si>
  <si>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</si>
  <si>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</si>
  <si>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</si>
  <si>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</si>
  <si>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</si>
  <si>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</si>
  <si>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</si>
  <si>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</si>
  <si>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</si>
  <si>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</si>
  <si>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</si>
  <si>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</si>
  <si>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</si>
  <si>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</si>
  <si>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</si>
  <si>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</si>
  <si>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</si>
  <si>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</si>
  <si>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</si>
  <si>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</si>
  <si>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</si>
  <si>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</si>
  <si>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</si>
  <si>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</si>
  <si>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</si>
  <si>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</si>
  <si>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</si>
  <si>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</si>
  <si>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</si>
  <si>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</si>
  <si>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</si>
  <si>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</si>
  <si>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</si>
  <si>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</si>
  <si>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</si>
  <si>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</si>
  <si>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</si>
  <si>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</si>
  <si>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</si>
  <si>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</si>
  <si>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</si>
  <si>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</si>
  <si>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</si>
  <si>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</si>
  <si>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</si>
  <si>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</si>
  <si>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</si>
  <si>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</si>
  <si>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</si>
  <si>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</si>
  <si>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</si>
  <si>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</si>
  <si>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</si>
  <si>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</si>
  <si>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</si>
  <si>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</si>
  <si>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</si>
  <si>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</si>
  <si>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</si>
  <si>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</si>
  <si>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</si>
  <si>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</si>
  <si>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</si>
  <si>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</si>
  <si>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</si>
  <si>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</si>
  <si>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</si>
  <si>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</si>
  <si>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</si>
  <si>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</si>
  <si>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</si>
  <si>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</si>
  <si>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</si>
  <si>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</si>
  <si>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</si>
  <si>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</si>
  <si>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</si>
  <si>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</si>
  <si>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</si>
  <si>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</si>
  <si>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</si>
  <si>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</si>
  <si>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</si>
  <si>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</si>
  <si>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</si>
  <si>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</si>
  <si>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</si>
  <si>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</si>
  <si>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</si>
  <si>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</si>
  <si>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</si>
  <si>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</si>
  <si>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</si>
  <si>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</si>
  <si>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</si>
  <si>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</si>
  <si>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</si>
  <si>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</si>
  <si>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</si>
  <si>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</si>
  <si>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</si>
  <si>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</si>
  <si>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</si>
  <si>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</si>
  <si>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</si>
  <si>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</si>
  <si>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</si>
  <si>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</si>
  <si>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</si>
  <si>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</si>
  <si>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</si>
  <si>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</si>
  <si>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</si>
  <si>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</si>
  <si>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</si>
  <si>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</si>
  <si>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</si>
  <si>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</si>
  <si>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</si>
  <si>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</si>
  <si>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</si>
  <si>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</si>
  <si>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</si>
  <si>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</si>
  <si>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</si>
  <si>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</si>
  <si>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</si>
  <si>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</si>
  <si>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</si>
  <si>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</si>
  <si>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</si>
  <si>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</si>
  <si>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</si>
  <si>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</si>
  <si>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</si>
  <si>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</si>
  <si>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</si>
  <si>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</si>
  <si>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</si>
  <si>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</si>
  <si>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</si>
  <si>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</si>
  <si>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</si>
  <si>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</si>
  <si>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</si>
  <si>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</si>
  <si>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</si>
  <si>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</si>
  <si>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</si>
  <si>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</si>
  <si>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</si>
  <si>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</si>
  <si>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</si>
  <si>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</si>
  <si>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</si>
  <si>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</si>
  <si>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</si>
  <si>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</si>
  <si>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</si>
  <si>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</si>
  <si>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</si>
  <si>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</si>
  <si>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</si>
  <si>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</si>
  <si>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</si>
  <si>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</si>
  <si>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</si>
  <si>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</si>
  <si>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</si>
  <si>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</si>
  <si>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</si>
  <si>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</si>
  <si>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</si>
  <si>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</si>
  <si>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</si>
  <si>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</si>
  <si>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</si>
  <si>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</si>
  <si>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</si>
  <si>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</si>
  <si>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</si>
  <si>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</si>
  <si>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</si>
  <si>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</si>
  <si>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</si>
  <si>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</si>
  <si>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</si>
  <si>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</si>
  <si>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</si>
  <si>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</si>
  <si>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</si>
  <si>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</si>
  <si>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</si>
  <si>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</si>
  <si>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</si>
  <si>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</si>
  <si>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</si>
  <si>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</si>
  <si>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</si>
  <si>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</si>
  <si>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</si>
  <si>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</si>
  <si>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</si>
  <si>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</si>
  <si>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</si>
  <si>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</si>
  <si>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</si>
  <si>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</si>
  <si>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</si>
  <si>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</si>
  <si>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</si>
  <si>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</si>
  <si>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</si>
  <si>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</si>
  <si>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</si>
  <si>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</si>
  <si>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</si>
  <si>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</si>
  <si>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</si>
  <si>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</si>
  <si>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</si>
  <si>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</si>
  <si>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</si>
  <si>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</si>
  <si>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</si>
  <si>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</si>
  <si>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</si>
  <si>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</si>
  <si>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</si>
  <si>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</si>
  <si>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</si>
  <si>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</si>
  <si>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</si>
  <si>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</si>
  <si>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</si>
  <si>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</si>
  <si>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</si>
  <si>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</si>
  <si>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</si>
  <si>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</si>
  <si>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</si>
  <si>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</si>
  <si>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</si>
  <si>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</si>
  <si>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</si>
  <si>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</si>
  <si>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</si>
  <si>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</si>
  <si>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</si>
  <si>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</si>
  <si>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</si>
  <si>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</si>
  <si>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</si>
  <si>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</si>
  <si>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</si>
  <si>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</si>
  <si>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</si>
  <si>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</si>
  <si>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</si>
  <si>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</si>
  <si>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</si>
  <si>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</si>
  <si>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</si>
  <si>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</si>
  <si>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</si>
  <si>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</si>
  <si>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</si>
  <si>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</si>
  <si>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</si>
  <si>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</si>
  <si>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</si>
  <si>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</si>
  <si>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</si>
  <si>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</si>
  <si>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</si>
  <si>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</si>
  <si>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</si>
  <si>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</si>
  <si>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</si>
  <si>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</si>
  <si>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</si>
  <si>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</si>
  <si>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</si>
  <si>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</si>
  <si>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</si>
  <si>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</si>
  <si>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</si>
  <si>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</si>
  <si>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</si>
  <si>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</si>
  <si>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</si>
  <si>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</si>
  <si>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</si>
  <si>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</si>
  <si>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</si>
  <si>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</si>
  <si>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</si>
  <si>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</si>
  <si>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</si>
  <si>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</si>
  <si>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</si>
  <si>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</si>
  <si>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</si>
  <si>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</si>
  <si>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</si>
  <si>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</si>
  <si>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</si>
  <si>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</si>
  <si>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</si>
  <si>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</si>
  <si>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</si>
  <si>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</si>
  <si>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</si>
  <si>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</si>
  <si>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</si>
  <si>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</si>
  <si>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</si>
  <si>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</si>
  <si>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</si>
  <si>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</si>
  <si>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</si>
  <si>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</si>
  <si>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</si>
  <si>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</si>
  <si>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</si>
  <si>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</si>
  <si>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</si>
  <si>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</si>
  <si>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</si>
  <si>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</si>
  <si>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</si>
  <si>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</si>
  <si>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</si>
  <si>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</si>
  <si>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</si>
  <si>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</si>
  <si>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</si>
  <si>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</si>
  <si>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</si>
  <si>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</si>
  <si>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</si>
  <si>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</si>
  <si>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</si>
  <si>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</si>
  <si>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</si>
  <si>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</si>
  <si>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</si>
  <si>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</si>
  <si>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</si>
  <si>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</si>
  <si>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</si>
  <si>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</si>
  <si>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</si>
  <si>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</si>
  <si>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</si>
  <si>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</si>
  <si>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</si>
  <si>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</si>
  <si>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</si>
  <si>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</si>
  <si>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</si>
  <si>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</si>
  <si>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</si>
  <si>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</si>
  <si>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</si>
  <si>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</si>
  <si>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</si>
  <si>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</si>
  <si>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</si>
  <si>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</si>
  <si>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</si>
  <si>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</si>
  <si>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</si>
  <si>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</si>
  <si>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</si>
  <si>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</si>
  <si>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</si>
  <si>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</si>
  <si>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</si>
  <si>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</si>
  <si>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</si>
  <si>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</si>
  <si>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</si>
  <si>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</si>
  <si>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</si>
  <si>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</si>
  <si>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</si>
  <si>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</si>
  <si>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</si>
  <si>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</si>
  <si>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</si>
  <si>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</si>
  <si>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</si>
  <si>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</si>
  <si>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</si>
  <si>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</si>
  <si>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</si>
  <si>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</si>
  <si>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</si>
  <si>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</si>
  <si>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</si>
  <si>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</si>
  <si>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</si>
  <si>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</si>
  <si>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</si>
  <si>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</si>
  <si>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</si>
  <si>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</si>
  <si>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</si>
  <si>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</si>
  <si>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</si>
  <si>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</si>
  <si>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</si>
  <si>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</si>
  <si>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</si>
  <si>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</si>
  <si>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</si>
  <si>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</si>
  <si>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</si>
  <si>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</si>
  <si>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</si>
  <si>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</si>
  <si>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</si>
  <si>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</si>
  <si>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</si>
  <si>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</si>
  <si>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</si>
  <si>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</si>
  <si>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</si>
  <si>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</si>
  <si>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</si>
  <si>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</si>
  <si>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</si>
  <si>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</si>
  <si>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</si>
  <si>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</si>
  <si>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</si>
  <si>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</si>
  <si>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</si>
  <si>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</si>
  <si>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</si>
  <si>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</si>
  <si>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</si>
  <si>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</si>
  <si>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</si>
  <si>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</si>
  <si>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</si>
  <si>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</si>
  <si>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</si>
  <si>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</si>
  <si>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</si>
  <si>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</si>
  <si>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</si>
  <si>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</si>
  <si>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</si>
  <si>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</si>
  <si>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</si>
  <si>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</si>
  <si>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</si>
  <si>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</si>
  <si>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</si>
  <si>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</si>
  <si>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</si>
  <si>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</si>
  <si>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</si>
  <si>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</si>
  <si>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</si>
  <si>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</si>
  <si>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</si>
  <si>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</si>
  <si>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</si>
  <si>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</si>
  <si>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</si>
  <si>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</si>
  <si>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</si>
  <si>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</si>
  <si>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</si>
  <si>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</si>
  <si>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</si>
  <si>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</si>
  <si>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</si>
  <si>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</si>
  <si>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</si>
  <si>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</si>
  <si>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</si>
  <si>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</si>
  <si>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</si>
  <si>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</si>
  <si>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</si>
  <si>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</si>
  <si>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</si>
  <si>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</si>
  <si>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</si>
  <si>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</si>
  <si>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</si>
  <si>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</si>
  <si>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</si>
  <si>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</si>
  <si>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</si>
  <si>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</si>
  <si>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</si>
  <si>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</si>
  <si>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</si>
  <si>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</si>
  <si>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</si>
  <si>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</si>
  <si>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</si>
  <si>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</si>
  <si>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</si>
  <si>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</si>
  <si>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</si>
  <si>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</si>
  <si>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</si>
  <si>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</si>
  <si>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</si>
  <si>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</si>
  <si>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</si>
  <si>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</si>
  <si>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</si>
  <si>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</si>
  <si>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</si>
  <si>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</si>
  <si>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</si>
  <si>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</si>
  <si>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</si>
  <si>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</si>
  <si>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</si>
  <si>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</si>
  <si>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</si>
  <si>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</si>
  <si>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</si>
  <si>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</si>
  <si>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</si>
  <si>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</si>
  <si>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</si>
  <si>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</si>
  <si>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</si>
  <si>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</si>
  <si>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</si>
  <si>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</si>
  <si>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</si>
  <si>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</si>
  <si>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</si>
  <si>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</si>
  <si>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</si>
  <si>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</si>
  <si>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</si>
  <si>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</si>
  <si>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</si>
  <si>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</si>
  <si>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</si>
  <si>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</si>
  <si>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</si>
  <si>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</si>
  <si>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</si>
  <si>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</si>
  <si>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</si>
  <si>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</si>
  <si>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</si>
  <si>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</si>
  <si>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</si>
  <si>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</si>
  <si>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</si>
  <si>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</si>
  <si>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</si>
  <si>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</si>
  <si>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</si>
  <si>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</si>
  <si>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</si>
  <si>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</si>
  <si>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</si>
  <si>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</si>
  <si>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</si>
  <si>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</si>
  <si>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</si>
  <si>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</si>
  <si>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</si>
  <si>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</si>
  <si>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</si>
  <si>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</si>
  <si>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</si>
  <si>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</si>
  <si>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</si>
  <si>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</si>
  <si>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</si>
  <si>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</si>
  <si>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</si>
  <si>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</si>
  <si>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</si>
  <si>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</si>
  <si>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</si>
  <si>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</si>
  <si>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</si>
  <si>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</si>
  <si>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</si>
  <si>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</si>
  <si>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</si>
  <si>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</si>
  <si>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</si>
  <si>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</si>
  <si>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</si>
  <si>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</si>
  <si>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</si>
  <si>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</si>
  <si>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</si>
  <si>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</si>
  <si>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</si>
  <si>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</si>
  <si>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</si>
  <si>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</si>
  <si>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</si>
  <si>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</si>
  <si>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</si>
  <si>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</si>
  <si>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</si>
  <si>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</si>
  <si>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</si>
  <si>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</si>
  <si>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</si>
  <si>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</si>
  <si>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</si>
  <si>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</si>
  <si>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</si>
  <si>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</si>
  <si>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</si>
  <si>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</si>
  <si>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</si>
  <si>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</si>
  <si>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</si>
  <si>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</si>
  <si>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</si>
  <si>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</si>
  <si>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</si>
  <si>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</si>
  <si>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</si>
  <si>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</si>
  <si>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</si>
  <si>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</si>
  <si>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</si>
  <si>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</si>
  <si>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</si>
  <si>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</si>
  <si>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</si>
  <si>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</si>
  <si>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</si>
  <si>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</si>
  <si>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</si>
  <si>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</si>
  <si>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</si>
  <si>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</si>
  <si>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</si>
  <si>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</si>
  <si>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</si>
  <si>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</si>
  <si>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</si>
  <si>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</si>
  <si>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</si>
  <si>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</si>
  <si>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</si>
  <si>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</si>
  <si>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</si>
  <si>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</si>
  <si>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</si>
  <si>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</si>
  <si>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</si>
  <si>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</si>
  <si>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</si>
  <si>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</si>
  <si>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</si>
  <si>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</si>
  <si>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</si>
  <si>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</si>
  <si>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</si>
  <si>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</si>
  <si>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</si>
  <si>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</si>
  <si>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</si>
  <si>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</si>
  <si>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</si>
  <si>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</si>
  <si>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</si>
  <si>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</si>
  <si>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</si>
  <si>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</si>
  <si>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</si>
  <si>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</si>
  <si>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</si>
  <si>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</si>
  <si>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</si>
  <si>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</si>
  <si>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</si>
  <si>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</si>
  <si>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</si>
  <si>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</si>
  <si>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</si>
  <si>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</si>
  <si>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</si>
  <si>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</si>
  <si>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</si>
  <si>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</si>
  <si>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</si>
  <si>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</si>
  <si>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</si>
  <si>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</si>
  <si>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</si>
  <si>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</si>
  <si>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</si>
  <si>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</si>
  <si>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</si>
  <si>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</si>
  <si>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</si>
  <si>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</si>
  <si>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</si>
  <si>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</si>
  <si>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</si>
  <si>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</si>
  <si>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</si>
  <si>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</si>
  <si>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</si>
  <si>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</si>
  <si>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</si>
  <si>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</si>
  <si>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</si>
  <si>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</si>
  <si>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</si>
  <si>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</si>
  <si>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</si>
  <si>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</si>
  <si>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</si>
  <si>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</si>
  <si>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</si>
  <si>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</si>
  <si>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</si>
  <si>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</si>
  <si>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</si>
  <si>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</si>
  <si>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</si>
  <si>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</si>
  <si>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</si>
  <si>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</si>
  <si>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</si>
  <si>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</si>
  <si>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</si>
  <si>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</si>
  <si>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</si>
  <si>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</si>
  <si>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</si>
  <si>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</si>
  <si>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</si>
  <si>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</si>
  <si>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</si>
  <si>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</si>
  <si>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</si>
  <si>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</si>
  <si>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</si>
  <si>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</si>
  <si>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</si>
  <si>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</si>
  <si>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</si>
  <si>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</si>
  <si>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</si>
  <si>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</si>
  <si>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</si>
  <si>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</si>
  <si>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</si>
  <si>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</si>
  <si>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</si>
  <si>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</si>
  <si>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</si>
  <si>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</si>
  <si>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</si>
  <si>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</si>
  <si>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</si>
  <si>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</si>
  <si>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</si>
  <si>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</si>
  <si>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</si>
  <si>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</si>
  <si>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</si>
  <si>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</si>
  <si>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</si>
  <si>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</si>
  <si>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</si>
  <si>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</si>
  <si>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</si>
  <si>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</si>
  <si>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</si>
  <si>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</si>
  <si>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</si>
  <si>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</si>
  <si>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</si>
  <si>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</si>
  <si>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</si>
  <si>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</si>
  <si>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</si>
  <si>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</si>
  <si>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</si>
  <si>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</si>
  <si>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</si>
  <si>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</si>
  <si>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</si>
  <si>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</si>
  <si>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</si>
  <si>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</si>
  <si>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</si>
  <si>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</si>
  <si>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</si>
  <si>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</si>
  <si>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</si>
  <si>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</si>
  <si>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</si>
  <si>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</si>
  <si>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</si>
  <si>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</si>
  <si>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</si>
  <si>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</si>
  <si>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</si>
  <si>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</si>
  <si>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</si>
  <si>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</si>
  <si>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</si>
  <si>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</si>
  <si>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</si>
  <si>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</si>
  <si>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</si>
  <si>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</si>
  <si>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</si>
  <si>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</si>
  <si>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</si>
  <si>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</si>
  <si>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</si>
  <si>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</si>
  <si>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</si>
  <si>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</si>
  <si>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</si>
  <si>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</si>
  <si>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</si>
  <si>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</si>
  <si>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</si>
  <si>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</si>
  <si>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</si>
  <si>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</si>
  <si>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</si>
  <si>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</si>
  <si>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</si>
  <si>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</si>
  <si>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</si>
  <si>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</si>
  <si>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</si>
  <si>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</si>
  <si>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</si>
  <si>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</si>
  <si>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</si>
  <si>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</si>
  <si>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</si>
  <si>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</si>
  <si>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</si>
  <si>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</si>
  <si>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</si>
  <si>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</si>
  <si>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</si>
  <si>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</si>
  <si>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</si>
  <si>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</si>
  <si>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</si>
  <si>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</si>
  <si>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</si>
  <si>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</si>
  <si>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</si>
  <si>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</si>
  <si>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</si>
  <si>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</si>
  <si>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</si>
  <si>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</si>
  <si>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</si>
  <si>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</si>
  <si>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</si>
  <si>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</si>
  <si>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</si>
  <si>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</si>
  <si>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</si>
  <si>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</si>
  <si>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</si>
  <si>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</si>
  <si>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</si>
  <si>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</si>
  <si>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</si>
  <si>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</si>
  <si>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</si>
  <si>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</si>
  <si>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</si>
  <si>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</si>
  <si>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</si>
  <si>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</si>
  <si>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</si>
  <si>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</si>
  <si>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</si>
  <si>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</si>
  <si>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</si>
  <si>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</si>
  <si>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</si>
  <si>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</si>
  <si>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</si>
  <si>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</si>
  <si>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</si>
  <si>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</si>
  <si>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</si>
  <si>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</si>
  <si>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</si>
  <si>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</si>
  <si>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</si>
  <si>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</si>
  <si>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</si>
  <si>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</si>
  <si>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</si>
  <si>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</si>
  <si>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</si>
  <si>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</si>
  <si>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</si>
  <si>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</si>
  <si>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</si>
  <si>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</si>
  <si>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</si>
  <si>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</si>
  <si>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</si>
  <si>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</si>
  <si>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</si>
  <si>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</si>
  <si>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</si>
  <si>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</si>
  <si>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</si>
  <si>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</si>
  <si>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</si>
  <si>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</si>
  <si>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</si>
  <si>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</si>
  <si>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</si>
  <si>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</si>
  <si>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</si>
  <si>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</si>
  <si>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</si>
  <si>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</si>
  <si>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</si>
  <si>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</si>
  <si>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</si>
  <si>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</si>
  <si>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</si>
  <si>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</si>
  <si>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</si>
  <si>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</si>
  <si>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</si>
  <si>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</si>
  <si>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</si>
  <si>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</si>
  <si>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</si>
  <si>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</si>
  <si>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</si>
  <si>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</si>
  <si>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</si>
  <si>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</si>
  <si>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</si>
  <si>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</si>
  <si>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</si>
  <si>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</si>
  <si>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</si>
  <si>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</si>
  <si>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</si>
  <si>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</si>
  <si>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</si>
  <si>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</si>
  <si>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</si>
  <si>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</si>
  <si>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</si>
  <si>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</si>
  <si>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</si>
  <si>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</si>
  <si>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</si>
  <si>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</si>
  <si>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</si>
  <si>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</si>
  <si>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</si>
  <si>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</si>
  <si>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</si>
  <si>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</si>
  <si>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</si>
  <si>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</si>
  <si>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</si>
  <si>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</si>
  <si>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</si>
  <si>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</si>
  <si>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</si>
  <si>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</si>
  <si>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</si>
  <si>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</si>
  <si>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</si>
  <si>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</si>
  <si>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</si>
  <si>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</si>
  <si>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</si>
  <si>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</si>
  <si>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</si>
  <si>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</si>
  <si>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</si>
  <si>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</si>
  <si>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</si>
  <si>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</si>
  <si>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</si>
  <si>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</si>
  <si>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</si>
  <si>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</si>
  <si>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</si>
  <si>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</si>
  <si>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</si>
  <si>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</si>
  <si>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</si>
  <si>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</si>
  <si>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</si>
  <si>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</si>
  <si>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</si>
  <si>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</si>
  <si>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</si>
  <si>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</si>
  <si>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</si>
  <si>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</si>
  <si>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</si>
  <si>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</si>
  <si>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</si>
  <si>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</si>
  <si>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</si>
  <si>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</si>
  <si>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</si>
  <si>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</si>
  <si>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</si>
  <si>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</si>
  <si>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</si>
  <si>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</si>
  <si>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</si>
  <si>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</si>
  <si>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</si>
  <si>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</si>
  <si>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</si>
  <si>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</si>
  <si>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</si>
  <si>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</si>
  <si>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</si>
  <si>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</si>
  <si>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</si>
  <si>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</si>
  <si>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</si>
  <si>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</si>
  <si>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</si>
  <si>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</si>
  <si>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</si>
  <si>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</si>
  <si>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</si>
  <si>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</si>
  <si>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</si>
  <si>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</si>
  <si>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</si>
  <si>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</si>
  <si>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</si>
  <si>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</si>
  <si>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</si>
  <si>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</si>
  <si>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</si>
  <si>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</si>
  <si>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</si>
  <si>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</si>
  <si>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</si>
  <si>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</si>
  <si>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</si>
  <si>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</si>
  <si>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</si>
  <si>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</si>
  <si>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</si>
  <si>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</si>
  <si>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</si>
  <si>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</si>
  <si>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</si>
  <si>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</si>
  <si>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</si>
  <si>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</si>
  <si>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</si>
  <si>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</si>
  <si>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</si>
  <si>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</si>
  <si>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</si>
  <si>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</si>
  <si>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</si>
  <si>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</si>
  <si>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</si>
  <si>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</si>
  <si>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</si>
  <si>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</si>
  <si>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</si>
  <si>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</si>
  <si>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</si>
  <si>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</si>
  <si>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</si>
  <si>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</si>
  <si>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</si>
  <si>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</si>
  <si>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</si>
  <si>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</si>
  <si>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</si>
  <si>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</si>
  <si>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</si>
  <si>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</si>
  <si>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</si>
  <si>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</si>
  <si>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</si>
  <si>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</si>
  <si>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</si>
  <si>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</si>
  <si>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</si>
  <si>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</si>
  <si>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</si>
  <si>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</si>
  <si>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</si>
  <si>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</si>
  <si>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</si>
  <si>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</si>
  <si>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</si>
  <si>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</si>
  <si>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</si>
  <si>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</si>
  <si>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</si>
  <si>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</si>
  <si>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</si>
  <si>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</si>
  <si>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</si>
  <si>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</si>
  <si>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</si>
  <si>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</si>
  <si>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</si>
  <si>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</si>
  <si>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</si>
  <si>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</si>
  <si>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</si>
  <si>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</si>
  <si>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</si>
  <si>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</si>
  <si>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</si>
  <si>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</si>
  <si>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</si>
  <si>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</si>
  <si>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</si>
  <si>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</si>
  <si>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</si>
  <si>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</si>
  <si>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</si>
  <si>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</si>
  <si>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</si>
  <si>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</si>
  <si>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</si>
  <si>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</si>
  <si>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</si>
  <si>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</si>
  <si>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</si>
  <si>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</si>
  <si>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</si>
  <si>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</si>
  <si>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</si>
  <si>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</si>
  <si>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</si>
  <si>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</si>
  <si>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</si>
  <si>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</si>
  <si>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</si>
  <si>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</si>
  <si>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</si>
  <si>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</si>
  <si>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</si>
  <si>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</si>
  <si>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</si>
  <si>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</si>
  <si>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</si>
  <si>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</si>
  <si>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</si>
  <si>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</si>
  <si>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</si>
  <si>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</si>
  <si>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</si>
  <si>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</si>
  <si>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</si>
  <si>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</si>
  <si>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</si>
  <si>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</si>
  <si>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</si>
  <si>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</si>
  <si>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</si>
  <si>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</si>
  <si>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</si>
  <si>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</si>
  <si>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</si>
  <si>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</si>
  <si>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</si>
  <si>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</si>
  <si>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</si>
  <si>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</si>
  <si>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</si>
  <si>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</si>
  <si>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</si>
  <si>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</si>
  <si>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</si>
  <si>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</si>
  <si>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</si>
  <si>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</si>
  <si>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</si>
  <si>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</si>
  <si>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</si>
  <si>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</si>
  <si>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</si>
  <si>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</si>
  <si>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</si>
  <si>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</si>
  <si>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</si>
  <si>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</si>
  <si>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</si>
  <si>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</si>
  <si>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</si>
  <si>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</si>
  <si>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</si>
  <si>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</si>
  <si>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</si>
  <si>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</si>
  <si>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</si>
  <si>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</si>
  <si>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</si>
  <si>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</si>
  <si>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</si>
  <si>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</si>
  <si>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</si>
  <si>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</si>
  <si>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</si>
  <si>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</si>
  <si>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</si>
  <si>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</si>
  <si>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</si>
  <si>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</si>
  <si>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</si>
  <si>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</si>
  <si>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</si>
  <si>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</si>
  <si>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</si>
  <si>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</si>
  <si>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</si>
  <si>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</si>
  <si>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</si>
  <si>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</si>
  <si>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</si>
  <si>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</si>
  <si>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</si>
  <si>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</si>
  <si>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</si>
  <si>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</si>
  <si>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</si>
  <si>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</si>
  <si>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</si>
  <si>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</si>
  <si>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</si>
  <si>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</si>
  <si>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</si>
  <si>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</si>
  <si>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</si>
  <si>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</si>
  <si>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</si>
  <si>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</si>
  <si>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</si>
  <si>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</si>
  <si>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</si>
  <si>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</si>
  <si>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</si>
  <si>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</si>
  <si>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</si>
  <si>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</si>
  <si>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</si>
  <si>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</si>
  <si>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</si>
  <si>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</si>
  <si>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</si>
  <si>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</si>
  <si>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</si>
  <si>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</si>
  <si>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</si>
  <si>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</si>
  <si>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</si>
  <si>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</si>
  <si>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</si>
  <si>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</si>
  <si>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</si>
  <si>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</si>
  <si>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</si>
  <si>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</si>
  <si>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</si>
  <si>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</si>
  <si>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</si>
  <si>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</si>
  <si>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</si>
  <si>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</si>
  <si>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</si>
  <si>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</si>
  <si>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</si>
  <si>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</si>
  <si>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</si>
  <si>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</si>
  <si>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</si>
  <si>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</si>
  <si>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</si>
  <si>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</si>
  <si>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</si>
  <si>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</si>
  <si>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</si>
  <si>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</si>
  <si>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</si>
  <si>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</si>
  <si>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</si>
  <si>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</si>
  <si>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</si>
  <si>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</si>
  <si>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</si>
  <si>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</si>
  <si>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</si>
  <si>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</si>
  <si>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</si>
  <si>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</si>
  <si>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</si>
  <si>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</si>
  <si>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</si>
  <si>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</si>
  <si>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</si>
  <si>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</si>
  <si>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</si>
  <si>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</si>
  <si>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</si>
  <si>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</si>
  <si>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</si>
  <si>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</si>
  <si>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</si>
  <si>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</si>
  <si>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</si>
  <si>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</si>
  <si>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</si>
  <si>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</si>
  <si>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</si>
  <si>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</si>
  <si>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</si>
  <si>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</si>
  <si>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</si>
  <si>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</si>
  <si>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</si>
  <si>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</si>
  <si>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</si>
  <si>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</si>
  <si>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</si>
  <si>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</si>
  <si>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</si>
  <si>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</si>
  <si>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</si>
  <si>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</si>
  <si>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</si>
  <si>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</si>
  <si>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</si>
  <si>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</si>
  <si>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</si>
  <si>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</si>
  <si>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</si>
  <si>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</si>
  <si>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</si>
  <si>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</si>
  <si>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</si>
  <si>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</si>
  <si>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</si>
  <si>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</si>
  <si>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</si>
  <si>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</si>
  <si>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</si>
  <si>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</si>
  <si>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</si>
  <si>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</si>
  <si>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</si>
  <si>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</si>
  <si>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</si>
  <si>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</si>
  <si>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</si>
  <si>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</si>
  <si>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</si>
  <si>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</si>
  <si>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</si>
  <si>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</si>
  <si>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</si>
  <si>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</si>
  <si>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</si>
  <si>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</si>
  <si>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</si>
  <si>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</si>
  <si>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</si>
  <si>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</si>
  <si>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</si>
  <si>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</si>
  <si>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</si>
  <si>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</si>
  <si>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</si>
  <si>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</si>
  <si>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</si>
  <si>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</si>
  <si>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</si>
  <si>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</si>
  <si>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</si>
  <si>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</si>
  <si>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</si>
  <si>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</si>
  <si>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</si>
  <si>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</si>
  <si>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</si>
  <si>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</si>
  <si>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</si>
  <si>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</si>
  <si>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</si>
  <si>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</si>
  <si>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</si>
  <si>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</si>
  <si>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</si>
  <si>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</si>
  <si>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</si>
  <si>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</si>
  <si>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</si>
  <si>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</si>
  <si>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</si>
  <si>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</si>
  <si>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</si>
  <si>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</si>
  <si>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</si>
  <si>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</si>
  <si>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</si>
  <si>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</si>
  <si>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</si>
  <si>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</si>
  <si>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</si>
  <si>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</si>
  <si>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</si>
  <si>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</si>
  <si>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</si>
  <si>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</si>
  <si>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</si>
  <si>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</si>
  <si>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</si>
  <si>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</si>
  <si>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</si>
  <si>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</si>
  <si>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</si>
  <si>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</si>
  <si>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</si>
  <si>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</si>
  <si>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</si>
  <si>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</si>
  <si>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</si>
  <si>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</si>
  <si>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</si>
  <si>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</si>
  <si>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</si>
  <si>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</si>
  <si>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</si>
  <si>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</si>
  <si>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</si>
  <si>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</si>
  <si>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</si>
  <si>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</si>
  <si>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</si>
  <si>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</si>
  <si>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</si>
  <si>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</si>
  <si>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</si>
  <si>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</si>
  <si>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</si>
  <si>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</si>
  <si>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</si>
  <si>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</si>
  <si>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</si>
  <si>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</si>
  <si>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</si>
  <si>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</si>
  <si>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</si>
  <si>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</si>
  <si>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</si>
  <si>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</si>
  <si>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</si>
  <si>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</si>
  <si>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</si>
  <si>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</si>
  <si>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</si>
  <si>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</si>
  <si>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</si>
  <si>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</si>
  <si>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</si>
  <si>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</si>
  <si>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</si>
  <si>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</si>
  <si>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</si>
  <si>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</si>
  <si>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</si>
  <si>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</si>
  <si>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</si>
  <si>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</si>
  <si>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</si>
  <si>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</si>
  <si>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</si>
  <si>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</si>
  <si>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</si>
  <si>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</si>
  <si>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</si>
  <si>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</si>
  <si>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</si>
  <si>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</si>
  <si>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</si>
  <si>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</si>
  <si>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</si>
  <si>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</si>
  <si>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</si>
  <si>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</si>
  <si>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</si>
  <si>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</si>
  <si>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</si>
  <si>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</si>
  <si>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</si>
  <si>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</si>
  <si>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</si>
  <si>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</si>
  <si>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</si>
  <si>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</si>
  <si>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</si>
  <si>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</si>
  <si>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</si>
  <si>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</si>
  <si>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</si>
  <si>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</si>
  <si>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</si>
  <si>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</si>
  <si>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</si>
  <si>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</si>
  <si>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</si>
  <si>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</si>
  <si>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</si>
  <si>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</si>
  <si>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</si>
  <si>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</si>
  <si>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</si>
  <si>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</si>
  <si>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</si>
  <si>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</si>
  <si>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</si>
  <si>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</si>
  <si>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</si>
  <si>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</si>
  <si>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</si>
  <si>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</si>
  <si>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</si>
  <si>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</si>
  <si>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</si>
  <si>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</si>
  <si>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</si>
  <si>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</si>
  <si>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</si>
  <si>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</si>
  <si>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</si>
  <si>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</si>
  <si>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</si>
  <si>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</si>
  <si>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</si>
  <si>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</si>
  <si>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</si>
  <si>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</si>
  <si>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</si>
  <si>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</si>
  <si>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</si>
  <si>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</si>
  <si>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</si>
  <si>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</si>
  <si>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</si>
  <si>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</si>
  <si>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</si>
  <si>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</si>
  <si>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</si>
  <si>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</si>
  <si>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</si>
  <si>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</si>
  <si>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</si>
  <si>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</si>
  <si>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</si>
  <si>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</si>
  <si>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</si>
  <si>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</si>
  <si>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</si>
  <si>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</si>
  <si>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</si>
  <si>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</si>
  <si>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</si>
  <si>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</si>
  <si>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</si>
  <si>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</si>
  <si>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</si>
  <si>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</si>
  <si>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</si>
  <si>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</si>
  <si>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</si>
  <si>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</si>
  <si>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</si>
  <si>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</si>
  <si>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</si>
  <si>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</si>
  <si>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</si>
  <si>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</si>
  <si>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</si>
  <si>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</si>
  <si>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</si>
  <si>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</si>
  <si>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</si>
  <si>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</si>
  <si>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</si>
  <si>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</si>
  <si>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</si>
  <si>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</si>
  <si>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</si>
  <si>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</si>
  <si>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</si>
  <si>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</si>
  <si>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</si>
  <si>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</si>
  <si>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</si>
  <si>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</si>
  <si>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</si>
  <si>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</si>
  <si>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</si>
  <si>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</si>
  <si>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</si>
  <si>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</si>
  <si>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</si>
  <si>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</si>
  <si>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</si>
  <si>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</si>
  <si>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</si>
  <si>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</si>
  <si>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</si>
  <si>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</si>
  <si>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</si>
  <si>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</si>
  <si>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</si>
  <si>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</si>
  <si>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</si>
  <si>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</si>
  <si>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</si>
  <si>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</si>
  <si>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</si>
  <si>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</si>
  <si>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</si>
  <si>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</si>
  <si>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</si>
  <si>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</si>
  <si>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</si>
  <si>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</si>
  <si>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</si>
  <si>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</si>
  <si>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</si>
  <si>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</si>
  <si>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</si>
  <si>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</si>
  <si>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</si>
  <si>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</si>
  <si>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</si>
  <si>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</si>
  <si>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</si>
  <si>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</si>
  <si>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</si>
  <si>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</si>
  <si>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</si>
  <si>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</si>
  <si>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</si>
  <si>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</si>
  <si>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</si>
  <si>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</si>
  <si>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</si>
  <si>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</si>
  <si>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</si>
  <si>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</si>
  <si>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</si>
  <si>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</si>
  <si>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</si>
  <si>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</si>
  <si>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</si>
  <si>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</si>
  <si>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</si>
  <si>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</si>
  <si>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</si>
  <si>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</si>
  <si>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</si>
  <si>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</si>
  <si>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</si>
  <si>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</si>
  <si>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</si>
  <si>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</si>
  <si>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</si>
  <si>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</si>
  <si>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</si>
  <si>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</si>
  <si>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</si>
  <si>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</si>
  <si>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</si>
  <si>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</si>
  <si>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</si>
  <si>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</si>
  <si>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</si>
  <si>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</si>
  <si>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</si>
  <si>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</si>
  <si>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</si>
  <si>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</si>
  <si>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</si>
  <si>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</si>
  <si>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</si>
  <si>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</si>
  <si>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</si>
  <si>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</si>
  <si>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</si>
  <si>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</si>
  <si>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</si>
  <si>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</si>
  <si>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</si>
  <si>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</si>
  <si>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</si>
  <si>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</si>
  <si>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</si>
  <si>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</si>
  <si>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</si>
  <si>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</si>
  <si>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</si>
  <si>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</si>
  <si>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</si>
  <si>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</si>
  <si>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</si>
  <si>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</si>
  <si>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</si>
  <si>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</si>
  <si>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</si>
  <si>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</si>
  <si>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</si>
  <si>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</si>
  <si>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</si>
  <si>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</si>
  <si>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</si>
  <si>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</si>
  <si>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</si>
  <si>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</si>
  <si>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</si>
  <si>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</si>
  <si>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</si>
  <si>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</si>
  <si>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</si>
  <si>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</si>
  <si>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</si>
  <si>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</si>
  <si>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</si>
  <si>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</si>
  <si>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</si>
  <si>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</si>
  <si>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</si>
  <si>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</si>
  <si>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</si>
  <si>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</si>
  <si>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</si>
  <si>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</si>
  <si>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</si>
  <si>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</si>
  <si>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</si>
  <si>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</si>
  <si>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</si>
  <si>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</si>
  <si>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</si>
  <si>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</si>
  <si>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</si>
  <si>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</si>
  <si>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</si>
  <si>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</si>
  <si>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</si>
  <si>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</si>
  <si>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</si>
  <si>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</si>
  <si>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</si>
  <si>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</si>
  <si>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</si>
  <si>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</si>
  <si>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</si>
  <si>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</si>
  <si>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</si>
  <si>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</si>
  <si>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</si>
  <si>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</si>
  <si>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</si>
  <si>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</si>
  <si>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</si>
  <si>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</si>
  <si>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</si>
  <si>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</si>
  <si>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</si>
  <si>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</si>
  <si>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</si>
  <si>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</si>
  <si>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</si>
  <si>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</si>
  <si>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</si>
  <si>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</si>
  <si>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</si>
  <si>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</si>
  <si>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</si>
  <si>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</si>
  <si>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</si>
  <si>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</si>
  <si>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</si>
  <si>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</si>
  <si>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</si>
  <si>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</si>
  <si>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</si>
  <si>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</si>
  <si>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</si>
  <si>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</si>
  <si>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</si>
  <si>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</si>
  <si>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</si>
  <si>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</si>
  <si>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</si>
  <si>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</si>
  <si>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</si>
  <si>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</si>
  <si>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</si>
  <si>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</si>
  <si>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</si>
  <si>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</si>
  <si>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</si>
  <si>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</si>
  <si>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</si>
  <si>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</si>
  <si>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</si>
  <si>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</si>
  <si>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</si>
  <si>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</si>
  <si>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</si>
  <si>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</si>
  <si>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</si>
  <si>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</si>
  <si>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</si>
  <si>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</si>
  <si>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</si>
  <si>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</si>
  <si>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</si>
  <si>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</si>
  <si>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</si>
  <si>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</si>
  <si>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</si>
  <si>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</si>
  <si>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</si>
  <si>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</si>
  <si>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</si>
  <si>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</si>
  <si>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</si>
  <si>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</si>
  <si>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</si>
  <si>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</si>
  <si>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</si>
  <si>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</si>
  <si>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</si>
  <si>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</si>
  <si>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</si>
  <si>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</si>
  <si>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</si>
  <si>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</si>
  <si>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</si>
  <si>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</si>
  <si>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</si>
  <si>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</si>
  <si>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</si>
  <si>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</si>
  <si>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</si>
  <si>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</si>
  <si>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</si>
  <si>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</si>
  <si>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</si>
  <si>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</si>
  <si>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</si>
  <si>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</si>
  <si>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</si>
  <si>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</si>
  <si>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</si>
  <si>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</si>
  <si>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</si>
  <si>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</si>
  <si>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</si>
  <si>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</si>
  <si>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</si>
  <si>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</si>
  <si>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</si>
  <si>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</si>
  <si>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</si>
  <si>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</si>
  <si>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</si>
  <si>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</si>
  <si>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</si>
  <si>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</si>
  <si>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</si>
  <si>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</si>
  <si>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</si>
  <si>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</si>
  <si>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</si>
  <si>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</si>
  <si>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</si>
  <si>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</si>
  <si>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</si>
  <si>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</si>
  <si>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</si>
  <si>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</si>
  <si>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</si>
  <si>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</si>
  <si>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</si>
  <si>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</si>
  <si>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</si>
  <si>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</si>
  <si>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</si>
  <si>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</si>
  <si>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</si>
  <si>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</si>
  <si>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</si>
  <si>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</si>
  <si>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</si>
  <si>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</si>
  <si>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</si>
  <si>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</si>
  <si>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</si>
  <si>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</si>
  <si>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</si>
  <si>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</si>
  <si>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</si>
  <si>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</si>
  <si>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</si>
  <si>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</si>
  <si>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</si>
  <si>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</si>
  <si>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</si>
  <si>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</si>
  <si>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</si>
  <si>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</si>
  <si>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</si>
  <si>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</si>
  <si>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</si>
  <si>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</si>
  <si>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</si>
  <si>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</si>
  <si>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</si>
  <si>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</si>
  <si>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</si>
  <si>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</si>
  <si>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</si>
  <si>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</si>
  <si>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</si>
  <si>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</si>
  <si>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</si>
  <si>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</si>
  <si>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</si>
  <si>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</si>
  <si>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</si>
  <si>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</si>
  <si>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</si>
  <si>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</si>
  <si>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</si>
  <si>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</si>
  <si>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</si>
  <si>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</si>
  <si>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</si>
  <si>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</si>
  <si>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</si>
  <si>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</si>
  <si>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</si>
  <si>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</si>
  <si>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</si>
  <si>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</si>
  <si>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</si>
  <si>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</si>
  <si>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</si>
  <si>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</si>
  <si>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</si>
  <si>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</si>
  <si>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</si>
  <si>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</si>
  <si>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</si>
  <si>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</si>
  <si>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</si>
  <si>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</si>
  <si>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</si>
  <si>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</si>
  <si>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</si>
  <si>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</si>
  <si>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</si>
  <si>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</si>
  <si>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</si>
  <si>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</si>
  <si>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</si>
  <si>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</si>
  <si>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</si>
  <si>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</si>
  <si>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</si>
  <si>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</si>
  <si>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</si>
  <si>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</si>
  <si>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</si>
  <si>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</si>
  <si>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</si>
  <si>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</si>
  <si>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</si>
  <si>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</si>
  <si>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</si>
  <si>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</si>
  <si>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</si>
  <si>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</si>
  <si>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</si>
  <si>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</si>
  <si>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</si>
  <si>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</si>
  <si>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</si>
  <si>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</si>
  <si>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</si>
  <si>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</si>
  <si>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</si>
  <si>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</si>
  <si>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</si>
  <si>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</si>
  <si>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</si>
  <si>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</si>
  <si>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</si>
  <si>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</si>
  <si>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</si>
  <si>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</si>
  <si>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</si>
  <si>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</si>
  <si>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</si>
  <si>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</si>
  <si>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</si>
  <si>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</si>
  <si>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</si>
  <si>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</si>
  <si>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</si>
  <si>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</si>
  <si>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</si>
  <si>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</si>
  <si>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</si>
  <si>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</si>
  <si>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</si>
  <si>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</si>
  <si>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</si>
  <si>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</si>
  <si>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</si>
  <si>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</si>
  <si>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</si>
  <si>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</si>
  <si>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</si>
  <si>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</si>
  <si>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</si>
  <si>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</si>
  <si>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</si>
  <si>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</si>
  <si>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</si>
  <si>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</si>
  <si>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</si>
  <si>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</si>
  <si>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</si>
  <si>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</si>
  <si>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</si>
  <si>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</si>
  <si>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</si>
  <si>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</si>
  <si>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</si>
  <si>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</si>
  <si>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</si>
  <si>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</si>
  <si>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</si>
  <si>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</si>
  <si>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</si>
  <si>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</si>
  <si>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</si>
  <si>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</si>
  <si>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</si>
  <si>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</si>
  <si>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</si>
  <si>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</si>
  <si>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</si>
  <si>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</si>
  <si>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</si>
  <si>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</si>
  <si>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</si>
  <si>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</si>
  <si>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</si>
  <si>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</si>
  <si>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</si>
  <si>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</si>
  <si>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</si>
  <si>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</si>
  <si>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</si>
  <si>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</si>
  <si>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</si>
  <si>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</si>
  <si>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</si>
  <si>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</si>
  <si>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</si>
  <si>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</si>
  <si>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</si>
  <si>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</si>
  <si>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</si>
  <si>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</si>
  <si>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</si>
  <si>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</si>
  <si>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</si>
  <si>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</si>
  <si>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</si>
  <si>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</si>
  <si>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</si>
  <si>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</si>
  <si>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</si>
  <si>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</si>
  <si>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</si>
  <si>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</si>
  <si>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</si>
  <si>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</si>
  <si>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</si>
  <si>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</si>
  <si>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</si>
  <si>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</si>
  <si>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</si>
  <si>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</si>
  <si>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</si>
  <si>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</si>
  <si>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</si>
  <si>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</si>
  <si>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</si>
  <si>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</si>
  <si>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</si>
  <si>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</si>
  <si>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</si>
  <si>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</si>
  <si>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</si>
  <si>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</si>
  <si>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</si>
  <si>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</si>
  <si>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</si>
  <si>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</si>
  <si>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</si>
  <si>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</si>
  <si>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</si>
  <si>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</si>
  <si>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</si>
  <si>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</si>
  <si>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</si>
  <si>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</si>
  <si>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</si>
  <si>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</si>
  <si>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</si>
  <si>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</si>
  <si>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</si>
  <si>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</si>
  <si>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</si>
  <si>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</si>
  <si>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</si>
  <si>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</si>
  <si>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</si>
  <si>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</si>
  <si>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</si>
  <si>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</si>
  <si>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</si>
  <si>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</si>
  <si>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</si>
  <si>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</si>
  <si>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</si>
  <si>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</si>
  <si>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</si>
  <si>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</si>
  <si>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</si>
  <si>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</si>
  <si>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</si>
  <si>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</si>
  <si>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</si>
  <si>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</si>
  <si>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</si>
  <si>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</si>
  <si>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</si>
  <si>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</si>
  <si>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</si>
  <si>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</si>
  <si>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</si>
  <si>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</si>
  <si>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</si>
  <si>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</si>
  <si>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</si>
  <si>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</si>
  <si>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</si>
  <si>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</si>
  <si>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</si>
  <si>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</si>
  <si>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</si>
  <si>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</si>
  <si>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</si>
  <si>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</si>
  <si>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</si>
  <si>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</si>
  <si>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</si>
  <si>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</si>
  <si>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</si>
  <si>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</si>
  <si>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</si>
  <si>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</si>
  <si>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</si>
  <si>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</si>
  <si>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</si>
  <si>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</si>
  <si>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</si>
  <si>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</si>
  <si>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</si>
  <si>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</si>
  <si>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</si>
  <si>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</si>
  <si>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</si>
  <si>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</si>
  <si>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</si>
  <si>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</si>
  <si>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</si>
  <si>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</si>
  <si>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</si>
  <si>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</si>
  <si>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</si>
  <si>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</si>
  <si>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</si>
  <si>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</si>
  <si>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</si>
  <si>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</si>
  <si>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</si>
  <si>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</si>
  <si>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</si>
  <si>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</si>
  <si>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</si>
  <si>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</si>
  <si>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</si>
  <si>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</si>
  <si>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</si>
  <si>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</si>
  <si>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</si>
  <si>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</si>
  <si>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</si>
  <si>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</si>
  <si>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</si>
  <si>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</si>
  <si>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</si>
  <si>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</si>
  <si>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</si>
  <si>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</si>
  <si>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</si>
  <si>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</si>
  <si>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</si>
  <si>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</si>
  <si>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</si>
  <si>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</si>
  <si>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</si>
  <si>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</si>
  <si>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</si>
  <si>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</si>
  <si>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</si>
  <si>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</si>
  <si>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</si>
  <si>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</si>
  <si>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</si>
  <si>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</si>
  <si>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</si>
  <si>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</si>
  <si>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</si>
  <si>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</si>
  <si>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</si>
  <si>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</si>
  <si>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</si>
  <si>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</si>
  <si>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</si>
  <si>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</si>
  <si>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</si>
  <si>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</si>
  <si>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</si>
  <si>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</si>
  <si>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</si>
  <si>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</si>
  <si>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</si>
  <si>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</si>
  <si>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</si>
  <si>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</si>
  <si>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</si>
  <si>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</si>
  <si>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</si>
  <si>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</si>
  <si>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</si>
  <si>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</si>
  <si>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</si>
  <si>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</si>
  <si>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</si>
  <si>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</si>
  <si>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</si>
  <si>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</si>
  <si>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</si>
  <si>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</si>
  <si>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</si>
  <si>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</si>
  <si>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</si>
  <si>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</si>
  <si>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</si>
  <si>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</si>
  <si>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</si>
  <si>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</si>
  <si>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</si>
  <si>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</si>
  <si>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</si>
  <si>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</si>
  <si>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</si>
  <si>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</si>
  <si>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</si>
  <si>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</si>
  <si>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</si>
  <si>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</si>
  <si>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</si>
  <si>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</si>
  <si>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</si>
  <si>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</si>
  <si>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</si>
  <si>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</si>
  <si>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</si>
  <si>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</si>
  <si>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</si>
  <si>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</si>
  <si>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</si>
  <si>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</si>
  <si>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</si>
  <si>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</si>
  <si>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</si>
  <si>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</si>
  <si>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</si>
  <si>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</si>
  <si>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</si>
  <si>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</si>
  <si>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</si>
  <si>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</si>
  <si>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</si>
  <si>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</si>
  <si>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</si>
  <si>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</si>
  <si>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</si>
  <si>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</si>
  <si>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</si>
  <si>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</si>
  <si>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</si>
  <si>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</si>
  <si>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</si>
  <si>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</si>
  <si>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</si>
  <si>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</si>
  <si>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</si>
  <si>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</si>
  <si>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</si>
  <si>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</si>
  <si>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</si>
  <si>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</si>
  <si>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</si>
  <si>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</si>
  <si>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</si>
  <si>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</si>
  <si>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</si>
  <si>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</si>
  <si>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</si>
  <si>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</si>
  <si>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</si>
  <si>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</si>
  <si>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</si>
  <si>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</si>
  <si>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</si>
  <si>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</si>
  <si>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</si>
  <si>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</si>
  <si>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</si>
  <si>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</si>
  <si>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</si>
  <si>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</si>
  <si>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</si>
  <si>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</si>
  <si>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</si>
  <si>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</si>
  <si>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</si>
  <si>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</si>
  <si>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</si>
  <si>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</si>
  <si>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</si>
  <si>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</si>
  <si>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</si>
  <si>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</si>
  <si>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</si>
  <si>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</si>
  <si>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</si>
  <si>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</si>
  <si>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</si>
  <si>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</si>
  <si>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</si>
  <si>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</si>
  <si>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</si>
  <si>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</si>
  <si>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</si>
  <si>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</si>
  <si>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</si>
  <si>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</si>
  <si>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</si>
  <si>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</si>
  <si>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</si>
  <si>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</si>
  <si>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</si>
  <si>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</si>
  <si>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</si>
  <si>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</si>
  <si>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</si>
  <si>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</si>
  <si>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</si>
  <si>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</si>
  <si>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</si>
  <si>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</si>
  <si>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</si>
  <si>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</si>
  <si>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</si>
  <si>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</si>
  <si>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</si>
  <si>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</si>
  <si>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</si>
  <si>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</si>
  <si>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</si>
  <si>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</si>
  <si>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</si>
  <si>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</si>
  <si>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</si>
  <si>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</si>
  <si>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</si>
  <si>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</si>
  <si>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</si>
  <si>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</si>
  <si>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</si>
  <si>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</si>
  <si>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</si>
  <si>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</si>
  <si>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</si>
  <si>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</si>
  <si>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</si>
  <si>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</si>
  <si>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</si>
  <si>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</si>
  <si>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</si>
  <si>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</si>
  <si>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</si>
  <si>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</si>
  <si>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</si>
  <si>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</si>
  <si>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</si>
  <si>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</si>
  <si>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</si>
  <si>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</si>
  <si>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</si>
  <si>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</si>
  <si>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</si>
  <si>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</si>
  <si>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</si>
  <si>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</si>
  <si>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</si>
  <si>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</si>
  <si>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</si>
  <si>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</si>
  <si>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</si>
  <si>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</si>
  <si>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</si>
  <si>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</si>
  <si>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</si>
  <si>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</si>
  <si>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</si>
  <si>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</si>
  <si>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</si>
  <si>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</si>
  <si>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</si>
  <si>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</si>
  <si>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</si>
  <si>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</si>
  <si>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</si>
  <si>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</si>
  <si>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</si>
  <si>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</si>
  <si>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</si>
  <si>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</si>
  <si>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</si>
  <si>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</si>
  <si>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</si>
  <si>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</si>
  <si>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</si>
  <si>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</si>
  <si>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</si>
  <si>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</si>
  <si>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</si>
  <si>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</si>
  <si>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</si>
  <si>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</si>
  <si>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</si>
  <si>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</si>
  <si>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</si>
  <si>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</si>
  <si>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</si>
  <si>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</si>
  <si>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</si>
  <si>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</si>
  <si>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</si>
  <si>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</si>
  <si>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</si>
  <si>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</si>
  <si>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</si>
  <si>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</si>
  <si>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</si>
  <si>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</si>
  <si>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</si>
  <si>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</si>
  <si>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</si>
  <si>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</si>
  <si>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</si>
  <si>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</si>
  <si>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</si>
  <si>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</si>
  <si>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</si>
  <si>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</si>
  <si>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</si>
  <si>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</si>
  <si>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</si>
  <si>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</si>
  <si>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</si>
  <si>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</si>
  <si>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</si>
  <si>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</si>
  <si>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</si>
  <si>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</si>
  <si>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</si>
  <si>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</si>
  <si>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</si>
  <si>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</si>
  <si>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</si>
  <si>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</si>
  <si>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</si>
  <si>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</si>
  <si>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</si>
  <si>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</si>
  <si>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</si>
  <si>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</si>
  <si>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</si>
  <si>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</si>
  <si>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</si>
  <si>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</si>
  <si>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</si>
  <si>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</si>
  <si>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</si>
  <si>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</si>
  <si>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</si>
  <si>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</si>
  <si>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</si>
  <si>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</si>
  <si>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</si>
  <si>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</si>
  <si>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</si>
  <si>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</si>
  <si>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</si>
  <si>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</si>
  <si>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</si>
  <si>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</si>
  <si>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</si>
  <si>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</si>
  <si>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</si>
  <si>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</si>
  <si>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</si>
  <si>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</si>
  <si>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</si>
  <si>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</si>
  <si>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</si>
  <si>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</si>
  <si>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</si>
  <si>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</si>
  <si>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</si>
  <si>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</si>
  <si>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</si>
  <si>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</si>
  <si>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</si>
  <si>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</si>
  <si>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</si>
  <si>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</si>
  <si>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</si>
  <si>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</si>
  <si>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</si>
  <si>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</si>
  <si>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</si>
  <si>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</si>
  <si>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</si>
  <si>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</si>
  <si>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</si>
  <si>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</si>
  <si>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</si>
  <si>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</si>
  <si>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</si>
  <si>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</si>
  <si>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</si>
  <si>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</si>
  <si>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</si>
  <si>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</si>
  <si>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</si>
  <si>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</si>
  <si>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</si>
  <si>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</si>
  <si>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</si>
  <si>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</si>
  <si>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</si>
  <si>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</si>
  <si>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</si>
  <si>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</si>
  <si>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</si>
  <si>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</si>
  <si>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</si>
  <si>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</si>
  <si>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</si>
  <si>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</si>
  <si>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</si>
  <si>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</si>
  <si>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</si>
  <si>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</si>
  <si>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</si>
  <si>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</si>
  <si>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</si>
  <si>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</si>
  <si>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</si>
  <si>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</si>
  <si>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</si>
  <si>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</si>
  <si>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</si>
  <si>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</si>
  <si>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</si>
  <si>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</si>
  <si>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</si>
  <si>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</si>
  <si>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</si>
  <si>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</si>
  <si>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</si>
  <si>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</si>
  <si>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</si>
  <si>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</si>
  <si>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</si>
  <si>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</si>
  <si>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</si>
  <si>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</si>
  <si>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</si>
  <si>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</si>
  <si>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</si>
  <si>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</si>
  <si>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</si>
  <si>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</si>
  <si>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</si>
  <si>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</si>
  <si>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</si>
  <si>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</si>
  <si>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</si>
  <si>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</si>
  <si>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</si>
  <si>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</si>
  <si>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</si>
  <si>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</si>
  <si>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</si>
  <si>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</si>
  <si>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</si>
  <si>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</si>
  <si>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</si>
  <si>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</si>
  <si>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</si>
  <si>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</si>
  <si>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</si>
  <si>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</si>
  <si>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</si>
  <si>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</si>
  <si>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</si>
  <si>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</si>
  <si>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</si>
  <si>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</si>
  <si>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</si>
  <si>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</si>
  <si>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</si>
  <si>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</si>
  <si>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</si>
  <si>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</si>
  <si>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</si>
  <si>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</si>
  <si>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</si>
  <si>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</si>
  <si>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</si>
  <si>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</si>
  <si>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</si>
  <si>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</si>
  <si>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</si>
  <si>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</si>
  <si>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</si>
  <si>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</si>
  <si>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</si>
  <si>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</si>
  <si>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</si>
  <si>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</si>
  <si>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</si>
  <si>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</si>
  <si>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</si>
  <si>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</si>
  <si>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</si>
  <si>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</si>
  <si>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</si>
  <si>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</si>
  <si>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</si>
  <si>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</si>
  <si>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</si>
  <si>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</si>
  <si>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</si>
  <si>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</si>
  <si>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</si>
  <si>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</si>
  <si>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</si>
  <si>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</si>
  <si>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</si>
  <si>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</si>
  <si>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</si>
  <si>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</si>
  <si>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</si>
  <si>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</si>
  <si>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</si>
  <si>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</si>
  <si>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</si>
  <si>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</si>
  <si>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</si>
  <si>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</si>
  <si>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</si>
  <si>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</si>
  <si>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</si>
  <si>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</si>
  <si>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</si>
  <si>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</si>
  <si>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</si>
  <si>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</si>
  <si>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</si>
  <si>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</si>
  <si>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</si>
  <si>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</si>
  <si>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</si>
  <si>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</si>
  <si>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</si>
  <si>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</si>
  <si>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</si>
  <si>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</si>
  <si>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</si>
  <si>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</si>
  <si>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</si>
  <si>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</si>
  <si>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</si>
  <si>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</si>
  <si>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</si>
  <si>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</si>
  <si>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</si>
  <si>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</si>
  <si>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</si>
  <si>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</si>
  <si>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</si>
  <si>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</si>
  <si>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</si>
  <si>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</si>
  <si>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</si>
  <si>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</si>
  <si>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</si>
  <si>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</si>
  <si>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</si>
  <si>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</si>
  <si>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</si>
  <si>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</si>
  <si>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</si>
  <si>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</si>
  <si>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</si>
  <si>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</si>
  <si>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</si>
  <si>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</si>
  <si>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</si>
  <si>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</si>
  <si>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</si>
  <si>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</si>
  <si>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</si>
  <si>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</si>
  <si>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</si>
  <si>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</si>
  <si>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</si>
  <si>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</si>
  <si>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</si>
  <si>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</si>
  <si>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</si>
  <si>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</si>
  <si>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</si>
  <si>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</si>
  <si>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</si>
  <si>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</si>
  <si>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</si>
  <si>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</si>
  <si>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</si>
  <si>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</si>
  <si>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</si>
  <si>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</si>
  <si>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</si>
  <si>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</si>
  <si>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</si>
  <si>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</si>
  <si>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</si>
  <si>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</si>
  <si>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</si>
  <si>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</si>
  <si>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</si>
  <si>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</si>
  <si>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</si>
  <si>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</si>
  <si>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</si>
  <si>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</si>
  <si>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</si>
  <si>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</si>
  <si>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</si>
  <si>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</si>
  <si>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</si>
  <si>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</si>
  <si>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</si>
  <si>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</si>
  <si>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</si>
  <si>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</si>
  <si>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</si>
  <si>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</si>
  <si>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</si>
  <si>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</si>
  <si>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</si>
  <si>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</si>
  <si>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</si>
  <si>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</si>
  <si>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</si>
  <si>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</si>
  <si>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</si>
  <si>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</si>
  <si>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</si>
  <si>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</si>
  <si>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</si>
  <si>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</si>
  <si>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</si>
  <si>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</si>
  <si>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</si>
  <si>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</si>
  <si>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</si>
  <si>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</si>
  <si>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</si>
  <si>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</si>
  <si>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</si>
  <si>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</si>
  <si>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</si>
  <si>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</si>
  <si>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</si>
  <si>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</si>
  <si>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</si>
  <si>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</si>
  <si>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</si>
  <si>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</si>
  <si>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</si>
  <si>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</si>
  <si>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</si>
  <si>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</si>
  <si>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</si>
  <si>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</si>
  <si>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</si>
  <si>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</si>
  <si>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</si>
  <si>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</si>
  <si>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</si>
  <si>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</si>
  <si>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</si>
  <si>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</si>
  <si>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</si>
  <si>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</si>
  <si>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</si>
  <si>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</si>
  <si>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</si>
  <si>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</si>
  <si>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</si>
  <si>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</si>
  <si>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</si>
  <si>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</si>
  <si>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</si>
  <si>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</si>
  <si>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</si>
  <si>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</si>
  <si>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</si>
  <si>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</si>
  <si>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</si>
  <si>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</si>
  <si>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</si>
  <si>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</si>
  <si>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</si>
  <si>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</si>
  <si>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</si>
  <si>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</si>
  <si>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</si>
  <si>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</si>
  <si>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</si>
  <si>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</si>
  <si>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</si>
  <si>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</si>
  <si>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</si>
  <si>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</si>
  <si>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</si>
  <si>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</si>
  <si>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</si>
  <si>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</si>
  <si>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</si>
  <si>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</si>
  <si>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</si>
  <si>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</si>
  <si>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</si>
  <si>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</si>
  <si>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</si>
  <si>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</si>
  <si>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</si>
  <si>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</si>
  <si>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</si>
  <si>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</si>
  <si>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</si>
  <si>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</si>
  <si>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</si>
  <si>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</si>
  <si>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</si>
  <si>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</si>
  <si>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</si>
  <si>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</si>
  <si>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</si>
  <si>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</si>
  <si>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</si>
  <si>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</si>
  <si>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</si>
  <si>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</si>
  <si>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</si>
  <si>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</si>
  <si>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</si>
  <si>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</si>
  <si>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</si>
  <si>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</si>
  <si>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</si>
  <si>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</si>
  <si>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</si>
  <si>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</si>
  <si>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</si>
  <si>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</si>
  <si>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</si>
  <si>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</si>
  <si>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</si>
  <si>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</si>
  <si>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</si>
  <si>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</si>
  <si>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</si>
  <si>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</si>
  <si>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</si>
  <si>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</si>
  <si>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</si>
  <si>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</si>
  <si>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</si>
  <si>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</si>
  <si>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</si>
  <si>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</si>
  <si>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</si>
  <si>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</si>
  <si>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</si>
  <si>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</si>
  <si>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</si>
  <si>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</si>
  <si>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</si>
  <si>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</si>
  <si>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</si>
  <si>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</si>
  <si>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</si>
  <si>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</si>
  <si>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</si>
  <si>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</si>
  <si>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</si>
  <si>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</si>
  <si>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</si>
  <si>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</si>
  <si>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</si>
  <si>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</si>
  <si>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</si>
  <si>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</si>
  <si>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</si>
  <si>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</si>
  <si>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</si>
  <si>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</si>
  <si>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</si>
  <si>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</si>
  <si>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</si>
  <si>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</si>
  <si>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</si>
  <si>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</si>
  <si>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</si>
  <si>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</si>
  <si>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</si>
  <si>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</si>
  <si>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</si>
  <si>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</si>
  <si>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</si>
  <si>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</si>
  <si>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</si>
  <si>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</si>
  <si>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</si>
  <si>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</si>
  <si>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</si>
  <si>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</si>
  <si>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</si>
  <si>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</si>
  <si>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</si>
  <si>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</si>
  <si>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</si>
  <si>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</si>
  <si>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</si>
  <si>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</si>
  <si>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</si>
  <si>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</si>
  <si>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</si>
  <si>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</si>
  <si>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</si>
  <si>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</si>
  <si>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</si>
  <si>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</si>
  <si>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</si>
  <si>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</si>
  <si>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</si>
  <si>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</si>
  <si>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</si>
  <si>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</si>
  <si>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</si>
  <si>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</si>
  <si>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</si>
  <si>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</si>
  <si>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</si>
  <si>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</si>
  <si>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</si>
  <si>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</si>
  <si>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</si>
  <si>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</si>
  <si>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</si>
  <si>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</si>
  <si>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</si>
  <si>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</si>
  <si>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</si>
  <si>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</si>
  <si>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</si>
  <si>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</si>
  <si>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</si>
  <si>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</si>
  <si>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</si>
  <si>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</si>
  <si>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</si>
  <si>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</si>
  <si>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</si>
  <si>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</si>
  <si>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</si>
  <si>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</si>
  <si>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</si>
  <si>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</si>
  <si>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</si>
  <si>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</si>
  <si>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</si>
  <si>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</si>
  <si>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</si>
  <si>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</si>
  <si>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</si>
  <si>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</si>
  <si>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</si>
  <si>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</si>
  <si>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</si>
  <si>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</si>
  <si>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</si>
  <si>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</si>
  <si>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</si>
  <si>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</si>
  <si>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</si>
  <si>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</si>
  <si>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</si>
  <si>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</si>
  <si>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</si>
  <si>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</si>
  <si>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</si>
  <si>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</si>
  <si>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</si>
  <si>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</si>
  <si>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</si>
  <si>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</si>
  <si>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</si>
  <si>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</si>
  <si>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</si>
  <si>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</si>
  <si>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</si>
  <si>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</si>
  <si>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</si>
  <si>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</si>
  <si>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</si>
  <si>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</si>
  <si>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</si>
  <si>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</si>
  <si>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</si>
  <si>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</si>
  <si>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</si>
  <si>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</si>
  <si>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</si>
  <si>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</si>
  <si>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</si>
  <si>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</si>
  <si>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</si>
  <si>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</si>
  <si>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</si>
  <si>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</si>
  <si>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</si>
  <si>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</si>
  <si>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</si>
  <si>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</si>
  <si>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</si>
  <si>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</si>
  <si>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</si>
  <si>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</si>
  <si>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</si>
  <si>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</si>
  <si>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</si>
  <si>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</si>
  <si>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</si>
  <si>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</si>
  <si>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</si>
  <si>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</si>
  <si>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</si>
  <si>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</si>
  <si>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</si>
  <si>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</si>
  <si>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</si>
  <si>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</si>
  <si>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</si>
  <si>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</si>
  <si>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</si>
  <si>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</si>
  <si>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</si>
  <si>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</si>
  <si>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</si>
  <si>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</si>
  <si>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</si>
  <si>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</si>
  <si>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</si>
  <si>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</si>
  <si>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</si>
  <si>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</si>
  <si>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</si>
  <si>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</si>
  <si>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</si>
  <si>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</si>
  <si>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</si>
  <si>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</si>
  <si>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</si>
  <si>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</si>
  <si>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</si>
  <si>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</si>
  <si>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</si>
  <si>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</si>
  <si>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</si>
  <si>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</si>
  <si>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</si>
  <si>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</si>
  <si>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</si>
  <si>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</si>
  <si>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</si>
  <si>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</si>
  <si>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</si>
  <si>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</si>
  <si>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</si>
  <si>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</si>
  <si>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</si>
  <si>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</si>
  <si>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</si>
  <si>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</si>
  <si>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</si>
  <si>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</si>
  <si>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</si>
  <si>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</si>
  <si>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</si>
  <si>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</si>
  <si>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</si>
  <si>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</si>
  <si>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</si>
  <si>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</si>
  <si>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</si>
  <si>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</si>
  <si>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</si>
  <si>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</si>
  <si>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</si>
  <si>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</si>
  <si>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</si>
  <si>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</si>
  <si>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</si>
  <si>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</si>
  <si>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</si>
  <si>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</si>
  <si>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</si>
  <si>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</si>
  <si>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</si>
  <si>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</si>
  <si>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</si>
  <si>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</si>
  <si>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</si>
  <si>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</si>
  <si>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</si>
  <si>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</si>
  <si>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</si>
  <si>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</si>
  <si>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</si>
  <si>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</si>
  <si>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</si>
  <si>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</si>
  <si>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</si>
  <si>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</si>
  <si>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</si>
  <si>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</si>
  <si>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</si>
  <si>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</si>
  <si>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</si>
  <si>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</si>
  <si>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</si>
  <si>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</si>
  <si>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</si>
  <si>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</si>
  <si>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</si>
  <si>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</si>
  <si>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</si>
  <si>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</si>
  <si>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</si>
  <si>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</si>
  <si>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</si>
  <si>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</si>
  <si>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</si>
  <si>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</si>
  <si>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</si>
  <si>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</si>
  <si>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</si>
  <si>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</si>
  <si>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</si>
  <si>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</si>
  <si>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</si>
  <si>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</si>
  <si>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</si>
  <si>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</si>
  <si>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</si>
  <si>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</si>
  <si>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</si>
  <si>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</si>
  <si>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</si>
  <si>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</si>
  <si>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</si>
  <si>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</si>
  <si>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</si>
  <si>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</si>
  <si>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</si>
  <si>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</si>
  <si>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</si>
  <si>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</si>
  <si>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</si>
  <si>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</si>
  <si>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</si>
  <si>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</si>
  <si>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</si>
  <si>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</si>
  <si>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</si>
  <si>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</si>
  <si>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</si>
  <si>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</si>
  <si>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</si>
  <si>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</si>
  <si>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</si>
  <si>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</si>
  <si>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</si>
  <si>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</si>
  <si>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</si>
  <si>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</si>
  <si>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</si>
  <si>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</si>
  <si>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</si>
  <si>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</si>
  <si>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</si>
  <si>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</si>
  <si>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</si>
  <si>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</si>
  <si>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</si>
  <si>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</si>
  <si>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</si>
  <si>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</si>
  <si>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</si>
  <si>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</si>
  <si>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</si>
  <si>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</si>
  <si>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</si>
  <si>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</si>
  <si>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</si>
  <si>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</si>
  <si>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</si>
  <si>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</si>
  <si>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</si>
  <si>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</si>
  <si>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</si>
  <si>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</si>
  <si>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</si>
  <si>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</si>
  <si>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</si>
  <si>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</si>
  <si>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</si>
  <si>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</si>
  <si>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</si>
  <si>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</si>
  <si>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</si>
  <si>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</si>
  <si>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</si>
  <si>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</si>
  <si>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</si>
  <si>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</si>
  <si>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</si>
  <si>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</si>
  <si>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</si>
  <si>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</si>
  <si>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</si>
  <si>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</si>
  <si>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</si>
  <si>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</si>
  <si>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</si>
  <si>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</si>
  <si>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</si>
  <si>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</si>
  <si>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</si>
  <si>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</si>
  <si>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</si>
  <si>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</si>
  <si>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</si>
  <si>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</si>
  <si>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</si>
  <si>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</si>
  <si>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</si>
  <si>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</si>
  <si>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</si>
  <si>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</si>
  <si>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</si>
  <si>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</si>
  <si>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</si>
  <si>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</si>
  <si>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</si>
  <si>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</si>
  <si>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</si>
  <si>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</si>
  <si>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</si>
  <si>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</si>
  <si>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</si>
  <si>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</si>
  <si>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</si>
  <si>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</si>
  <si>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</si>
  <si>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</si>
  <si>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</si>
  <si>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</si>
  <si>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</si>
  <si>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</si>
  <si>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</si>
  <si>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</si>
  <si>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</si>
  <si>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</si>
  <si>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</si>
  <si>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</si>
  <si>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</si>
  <si>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</si>
  <si>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</si>
  <si>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</si>
  <si>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</si>
  <si>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</si>
  <si>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</si>
  <si>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</si>
  <si>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</si>
  <si>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</si>
  <si>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</si>
  <si>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</si>
  <si>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</si>
  <si>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</si>
  <si>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</si>
  <si>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</si>
  <si>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</si>
  <si>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</si>
  <si>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</si>
  <si>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</si>
  <si>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</si>
  <si>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</si>
  <si>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</si>
  <si>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</si>
  <si>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</si>
  <si>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</si>
  <si>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</si>
  <si>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</si>
  <si>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</si>
  <si>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</si>
  <si>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</si>
  <si>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</si>
  <si>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</si>
  <si>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</si>
  <si>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</si>
  <si>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</si>
  <si>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</si>
  <si>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</si>
  <si>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</si>
  <si>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</si>
  <si>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</si>
  <si>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</si>
  <si>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</si>
  <si>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</si>
  <si>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</si>
  <si>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</si>
  <si>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</si>
  <si>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</si>
  <si>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</si>
  <si>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</si>
  <si>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</si>
  <si>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</si>
  <si>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</si>
  <si>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</si>
  <si>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</si>
  <si>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</si>
  <si>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</si>
  <si>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</si>
  <si>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</si>
  <si>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</si>
  <si>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</si>
  <si>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</si>
  <si>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</si>
  <si>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</si>
  <si>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</si>
  <si>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</si>
  <si>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</si>
  <si>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</si>
  <si>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</si>
  <si>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</si>
  <si>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</si>
  <si>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</si>
  <si>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</si>
  <si>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</si>
  <si>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</si>
  <si>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</si>
  <si>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</si>
  <si>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</si>
  <si>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</si>
  <si>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</si>
  <si>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</si>
  <si>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</si>
  <si>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</si>
  <si>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</si>
  <si>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</si>
  <si>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</si>
  <si>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</si>
  <si>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</si>
  <si>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</si>
  <si>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</si>
  <si>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</si>
  <si>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</si>
  <si>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</si>
  <si>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</si>
  <si>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</si>
  <si>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</si>
  <si>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</si>
  <si>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</si>
  <si>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</si>
  <si>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</si>
  <si>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</si>
  <si>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</si>
  <si>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</si>
  <si>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</si>
  <si>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</si>
  <si>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</si>
  <si>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</si>
  <si>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</si>
  <si>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</si>
  <si>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</si>
  <si>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</si>
  <si>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</si>
  <si>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</si>
  <si>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</si>
  <si>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</si>
  <si>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</si>
  <si>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</si>
  <si>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</si>
  <si>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</si>
  <si>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</si>
  <si>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</si>
  <si>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</si>
  <si>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</si>
  <si>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</si>
  <si>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</si>
  <si>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</si>
  <si>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</si>
  <si>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</si>
  <si>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</si>
  <si>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</si>
  <si>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</si>
  <si>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</si>
  <si>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</si>
  <si>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</si>
  <si>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</si>
  <si>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</si>
  <si>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</si>
  <si>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</si>
  <si>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</si>
  <si>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</si>
  <si>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</si>
  <si>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</si>
  <si>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</si>
  <si>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</si>
  <si>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</si>
  <si>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</si>
  <si>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</si>
  <si>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</si>
  <si>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</si>
  <si>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</si>
  <si>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</si>
  <si>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</si>
  <si>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</si>
  <si>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</si>
  <si>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</si>
  <si>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</si>
  <si>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</si>
  <si>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</si>
  <si>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</si>
  <si>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</si>
  <si>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</si>
  <si>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</si>
  <si>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</si>
  <si>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</si>
  <si>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</si>
  <si>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</si>
  <si>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</si>
  <si>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</si>
  <si>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</si>
  <si>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</si>
  <si>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</si>
  <si>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</si>
  <si>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</si>
  <si>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</si>
  <si>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</si>
  <si>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</si>
  <si>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</si>
  <si>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</si>
  <si>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</si>
  <si>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</si>
  <si>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</si>
  <si>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</si>
  <si>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</si>
  <si>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</si>
  <si>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</si>
  <si>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</si>
  <si>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</si>
  <si>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</si>
  <si>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</si>
  <si>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</si>
  <si>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</si>
  <si>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</si>
  <si>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</si>
  <si>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</si>
  <si>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</si>
  <si>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</si>
  <si>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</si>
  <si>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</si>
  <si>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</si>
  <si>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</si>
  <si>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</si>
  <si>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</si>
  <si>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</si>
  <si>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</si>
  <si>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</si>
  <si>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</si>
  <si>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</si>
  <si>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</si>
  <si>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</si>
  <si>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</si>
  <si>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</si>
  <si>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</si>
  <si>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</si>
  <si>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</si>
  <si>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</si>
  <si>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</si>
  <si>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</si>
  <si>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</si>
  <si>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</si>
  <si>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</si>
  <si>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</si>
  <si>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</si>
  <si>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</si>
  <si>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</si>
  <si>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</si>
  <si>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</si>
  <si>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</si>
  <si>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</si>
  <si>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</si>
  <si>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</si>
  <si>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</si>
  <si>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</si>
  <si>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</si>
  <si>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</si>
  <si>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</si>
  <si>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</si>
  <si>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</si>
  <si>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</si>
  <si>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</si>
  <si>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</si>
  <si>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</si>
  <si>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</si>
  <si>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</si>
  <si>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</si>
  <si>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</si>
  <si>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</si>
  <si>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</si>
  <si>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</si>
  <si>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</si>
  <si>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</si>
  <si>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</si>
  <si>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</si>
  <si>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</si>
  <si>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</si>
  <si>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</si>
  <si>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</si>
  <si>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</si>
  <si>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</si>
  <si>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</si>
  <si>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</si>
  <si>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</si>
  <si>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</si>
  <si>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</si>
  <si>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</si>
  <si>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</si>
  <si>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</si>
  <si>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</si>
  <si>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</si>
  <si>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</si>
  <si>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</si>
  <si>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</si>
  <si>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</si>
  <si>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</si>
  <si>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</si>
  <si>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</si>
  <si>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</si>
  <si>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</si>
  <si>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</si>
  <si>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</si>
  <si>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</si>
  <si>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</si>
  <si>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</si>
  <si>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</si>
  <si>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</si>
  <si>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</si>
  <si>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</si>
  <si>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</si>
  <si>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</si>
  <si>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</si>
  <si>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</si>
  <si>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</si>
  <si>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</si>
  <si>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</si>
  <si>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</si>
  <si>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</si>
  <si>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</si>
  <si>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</si>
  <si>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</si>
  <si>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</si>
  <si>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</si>
  <si>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</si>
  <si>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</si>
  <si>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</si>
  <si>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</si>
  <si>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</si>
  <si>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</si>
  <si>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</si>
  <si>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</si>
  <si>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</si>
  <si>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</si>
  <si>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</si>
  <si>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</si>
  <si>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</si>
  <si>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</si>
  <si>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</si>
  <si>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</si>
  <si>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</si>
  <si>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</si>
  <si>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</si>
  <si>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</si>
  <si>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</si>
  <si>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</si>
  <si>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</si>
  <si>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</si>
  <si>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</si>
  <si>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</si>
  <si>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</si>
  <si>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</si>
  <si>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</si>
  <si>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</si>
  <si>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</si>
  <si>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</si>
  <si>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</si>
  <si>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</si>
  <si>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</si>
  <si>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</si>
  <si>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</si>
  <si>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</si>
  <si>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</si>
  <si>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</si>
  <si>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</si>
  <si>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</si>
  <si>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</si>
  <si>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</si>
  <si>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</si>
  <si>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</si>
  <si>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</si>
  <si>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</si>
  <si>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</si>
  <si>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</si>
  <si>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</si>
  <si>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</si>
  <si>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</si>
  <si>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</si>
  <si>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</si>
  <si>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</si>
  <si>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</si>
  <si>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</si>
  <si>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</si>
  <si>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</si>
  <si>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</si>
  <si>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</si>
  <si>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</si>
  <si>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</si>
  <si>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</si>
  <si>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</si>
  <si>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</si>
  <si>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</si>
  <si>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</si>
  <si>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</si>
  <si>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</si>
  <si>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</si>
  <si>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</si>
  <si>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</si>
  <si>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</si>
  <si>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</si>
  <si>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</si>
  <si>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</si>
  <si>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</si>
  <si>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</si>
  <si>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</si>
  <si>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</si>
  <si>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</si>
  <si>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</si>
  <si>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</si>
  <si>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</si>
  <si>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</si>
  <si>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</si>
  <si>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</si>
  <si>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</si>
  <si>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</si>
  <si>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</si>
  <si>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</si>
  <si>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</si>
  <si>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</si>
  <si>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</si>
  <si>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</si>
  <si>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</si>
  <si>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</si>
  <si>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</si>
  <si>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</si>
  <si>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</si>
  <si>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</si>
  <si>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</si>
  <si>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</si>
  <si>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</si>
  <si>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</si>
  <si>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</si>
  <si>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</si>
  <si>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</si>
  <si>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</si>
  <si>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</si>
  <si>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</si>
  <si>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</si>
  <si>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</si>
  <si>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</si>
  <si>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</si>
  <si>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</si>
  <si>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</si>
  <si>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</si>
  <si>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</si>
  <si>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</si>
  <si>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</si>
  <si>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</si>
  <si>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</si>
  <si>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</si>
  <si>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</si>
  <si>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</si>
  <si>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</si>
  <si>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</si>
  <si>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</si>
  <si>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</si>
  <si>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</si>
  <si>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</si>
  <si>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</si>
  <si>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</si>
  <si>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</si>
  <si>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</si>
  <si>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</si>
  <si>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</si>
  <si>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</si>
  <si>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</si>
  <si>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</si>
  <si>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</si>
  <si>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</si>
  <si>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</si>
  <si>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</si>
  <si>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</si>
  <si>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</si>
  <si>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</si>
  <si>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</si>
  <si>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</si>
  <si>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</si>
  <si>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</si>
  <si>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</si>
  <si>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</si>
  <si>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</si>
  <si>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</si>
  <si>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</si>
  <si>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</si>
  <si>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</si>
  <si>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</si>
  <si>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</si>
  <si>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</si>
  <si>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</si>
  <si>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</si>
  <si>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</si>
  <si>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</si>
  <si>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</si>
  <si>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</si>
  <si>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</si>
  <si>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</si>
  <si>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</si>
  <si>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</si>
  <si>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</si>
  <si>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</si>
  <si>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</si>
  <si>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</si>
  <si>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</si>
  <si>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</si>
  <si>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</si>
  <si>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</si>
  <si>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</si>
  <si>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</si>
  <si>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</si>
  <si>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</si>
  <si>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</si>
  <si>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</si>
  <si>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</si>
  <si>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</si>
  <si>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</si>
  <si>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</si>
  <si>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</si>
  <si>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</si>
  <si>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</si>
  <si>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</si>
  <si>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</si>
  <si>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</si>
  <si>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</si>
  <si>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</si>
  <si>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</si>
  <si>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</si>
  <si>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</si>
  <si>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</si>
  <si>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</si>
  <si>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</si>
  <si>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</si>
  <si>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</si>
  <si>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</si>
  <si>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</si>
  <si>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</si>
  <si>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</si>
  <si>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</si>
  <si>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</si>
  <si>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</si>
  <si>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</si>
  <si>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</si>
  <si>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</si>
  <si>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</si>
  <si>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</si>
  <si>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</si>
  <si>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</si>
  <si>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</si>
  <si>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</si>
  <si>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</si>
  <si>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</si>
  <si>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</si>
  <si>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</si>
  <si>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</si>
  <si>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</si>
  <si>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</si>
  <si>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</si>
  <si>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</si>
  <si>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</si>
  <si>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</si>
  <si>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</si>
  <si>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</si>
  <si>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</si>
  <si>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</si>
  <si>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</si>
  <si>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</si>
  <si>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</si>
  <si>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</si>
  <si>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</si>
  <si>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</si>
  <si>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</si>
  <si>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</si>
  <si>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</si>
  <si>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</si>
  <si>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</si>
  <si>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</si>
  <si>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</si>
  <si>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</si>
  <si>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</si>
  <si>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</si>
  <si>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</si>
  <si>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</si>
  <si>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</si>
  <si>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</si>
  <si>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</si>
  <si>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</si>
  <si>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</si>
  <si>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</si>
  <si>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</si>
  <si>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</si>
  <si>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</si>
  <si>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</si>
  <si>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</si>
  <si>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</si>
  <si>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</si>
  <si>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</si>
  <si>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</si>
  <si>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</si>
  <si>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</si>
  <si>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</si>
  <si>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</si>
  <si>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</si>
  <si>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</si>
  <si>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</si>
  <si>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</si>
  <si>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</si>
  <si>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</si>
  <si>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</si>
  <si>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</si>
  <si>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</si>
  <si>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</si>
  <si>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</si>
  <si>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</si>
  <si>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</si>
  <si>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</si>
  <si>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</si>
  <si>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</si>
  <si>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</si>
  <si>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</si>
  <si>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</si>
  <si>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</si>
  <si>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</si>
  <si>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</si>
  <si>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</si>
  <si>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</si>
  <si>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</si>
  <si>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</si>
  <si>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</si>
  <si>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</si>
  <si>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</si>
  <si>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</si>
  <si>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</si>
  <si>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</si>
  <si>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</si>
  <si>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</si>
  <si>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</si>
  <si>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</si>
  <si>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</si>
  <si>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</si>
  <si>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</si>
  <si>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</si>
  <si>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</si>
  <si>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</si>
  <si>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</si>
  <si>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</si>
  <si>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</si>
  <si>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</si>
  <si>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</si>
  <si>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</si>
  <si>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</si>
  <si>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</si>
  <si>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</si>
  <si>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</si>
  <si>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</si>
  <si>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</si>
  <si>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</si>
  <si>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</si>
  <si>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</si>
  <si>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</si>
  <si>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</si>
  <si>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</si>
  <si>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</si>
  <si>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</si>
  <si>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</si>
  <si>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</si>
  <si>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</si>
  <si>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</si>
  <si>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</si>
  <si>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</si>
  <si>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</si>
  <si>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</si>
  <si>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</si>
  <si>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</si>
  <si>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</si>
  <si>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</si>
  <si>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</si>
  <si>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</si>
  <si>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</si>
  <si>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</si>
  <si>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</si>
  <si>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</si>
  <si>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</si>
  <si>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</si>
  <si>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</si>
  <si>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</si>
  <si>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</si>
  <si>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</si>
  <si>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</si>
  <si>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</si>
  <si>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</si>
  <si>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</si>
  <si>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</si>
  <si>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</si>
  <si>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</si>
  <si>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</si>
  <si>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</si>
  <si>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</si>
  <si>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</si>
  <si>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</si>
  <si>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</si>
  <si>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</si>
  <si>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</si>
  <si>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</si>
  <si>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</si>
  <si>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</si>
  <si>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</si>
  <si>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</si>
  <si>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</si>
  <si>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</si>
  <si>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</si>
  <si>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</si>
  <si>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</si>
  <si>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</si>
  <si>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</si>
  <si>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</si>
  <si>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</si>
  <si>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</si>
  <si>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</si>
  <si>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</si>
  <si>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</si>
  <si>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</si>
  <si>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</si>
  <si>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</si>
  <si>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</si>
  <si>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</si>
  <si>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</si>
  <si>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</si>
  <si>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</si>
  <si>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</si>
  <si>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</si>
  <si>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</si>
  <si>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</si>
  <si>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</si>
  <si>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</si>
  <si>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</si>
  <si>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</si>
  <si>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</si>
  <si>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</si>
  <si>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</si>
  <si>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</si>
  <si>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</si>
  <si>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</si>
  <si>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</si>
  <si>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</si>
  <si>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</si>
  <si>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</si>
  <si>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</si>
  <si>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</si>
  <si>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</si>
  <si>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</si>
  <si>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</si>
  <si>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</si>
  <si>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</si>
  <si>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</si>
  <si>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</si>
  <si>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</si>
  <si>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</si>
  <si>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</si>
  <si>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</si>
  <si>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</si>
  <si>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</si>
  <si>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</si>
  <si>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</si>
  <si>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</si>
  <si>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</si>
  <si>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</si>
  <si>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</si>
  <si>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</si>
  <si>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</si>
  <si>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</si>
  <si>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</si>
  <si>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</si>
  <si>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</si>
  <si>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</si>
  <si>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</si>
  <si>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</si>
  <si>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</si>
  <si>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</si>
  <si>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</si>
  <si>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</si>
  <si>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</si>
  <si>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</si>
  <si>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</si>
  <si>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</si>
  <si>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</si>
  <si>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</si>
  <si>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</si>
  <si>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</si>
  <si>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</si>
  <si>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</si>
  <si>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</si>
  <si>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</si>
  <si>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</si>
  <si>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</si>
  <si>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</si>
  <si>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</si>
  <si>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</si>
  <si>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</si>
  <si>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</si>
  <si>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</si>
  <si>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</si>
  <si>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</si>
  <si>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</si>
  <si>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</si>
  <si>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</si>
  <si>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</si>
  <si>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</si>
  <si>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</si>
  <si>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</si>
  <si>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</si>
  <si>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</si>
  <si>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</si>
  <si>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</si>
  <si>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</si>
  <si>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</si>
  <si>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</si>
  <si>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</si>
  <si>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</si>
  <si>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</si>
  <si>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</si>
  <si>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</si>
  <si>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</si>
  <si>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</si>
  <si>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</si>
  <si>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</si>
  <si>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</si>
  <si>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</si>
  <si>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</si>
  <si>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</si>
  <si>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</si>
  <si>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</si>
  <si>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</si>
  <si>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</si>
  <si>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</si>
  <si>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</si>
  <si>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</si>
  <si>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</si>
  <si>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</si>
  <si>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</si>
  <si>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</si>
  <si>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</si>
  <si>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</si>
  <si>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</si>
  <si>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</si>
  <si>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</si>
  <si>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</si>
  <si>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</si>
  <si>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</si>
  <si>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</si>
  <si>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</si>
  <si>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</si>
  <si>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</si>
  <si>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</si>
  <si>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</si>
  <si>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</si>
  <si>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</si>
  <si>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</si>
  <si>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</si>
  <si>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</si>
  <si>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</si>
  <si>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</si>
  <si>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</si>
  <si>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</si>
  <si>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</si>
  <si>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</si>
  <si>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</si>
  <si>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</si>
  <si>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</si>
  <si>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</si>
  <si>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</si>
  <si>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</si>
  <si>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</si>
  <si>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</si>
  <si>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</si>
  <si>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</si>
  <si>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</si>
  <si>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</si>
  <si>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</si>
  <si>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</si>
  <si>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</si>
  <si>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</si>
  <si>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</si>
  <si>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</si>
  <si>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</si>
  <si>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</si>
  <si>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</si>
  <si>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</si>
  <si>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</si>
  <si>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</si>
  <si>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</si>
  <si>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</si>
  <si>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</si>
  <si>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</si>
  <si>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</si>
  <si>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</si>
  <si>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</si>
  <si>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</si>
  <si>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</si>
  <si>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</si>
  <si>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</si>
  <si>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</si>
  <si>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</si>
  <si>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</si>
  <si>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</si>
  <si>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</si>
  <si>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</si>
  <si>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</si>
  <si>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</si>
  <si>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</si>
  <si>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</si>
  <si>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</si>
  <si>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</si>
  <si>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</si>
  <si>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</si>
  <si>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</si>
  <si>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</si>
  <si>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</si>
  <si>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</si>
  <si>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</si>
  <si>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</si>
  <si>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</si>
  <si>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</si>
  <si>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</si>
  <si>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</si>
  <si>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</si>
  <si>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</si>
  <si>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</si>
  <si>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</si>
  <si>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</si>
  <si>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</si>
  <si>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</si>
  <si>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</si>
  <si>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</si>
  <si>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</si>
  <si>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</si>
  <si>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</si>
  <si>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</si>
  <si>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</si>
  <si>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</si>
  <si>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</si>
  <si>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</si>
  <si>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</si>
  <si>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</si>
  <si>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</si>
  <si>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</si>
  <si>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</si>
  <si>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</si>
  <si>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</si>
  <si>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</si>
  <si>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</si>
  <si>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</si>
  <si>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</si>
  <si>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</si>
  <si>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</si>
  <si>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</si>
  <si>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</si>
  <si>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</si>
  <si>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</si>
  <si>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</si>
  <si>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</si>
  <si>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</si>
  <si>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</si>
  <si>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</si>
  <si>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</si>
  <si>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</si>
  <si>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</si>
  <si>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</si>
  <si>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</si>
  <si>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</si>
  <si>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</si>
  <si>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</si>
  <si>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</si>
  <si>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</si>
  <si>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</si>
  <si>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</si>
  <si>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</si>
  <si>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</si>
  <si>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</si>
  <si>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</si>
  <si>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</si>
  <si>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</si>
  <si>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</si>
  <si>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</si>
  <si>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</si>
  <si>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</si>
  <si>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</si>
  <si>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</si>
  <si>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</si>
  <si>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</si>
  <si>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</si>
  <si>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</si>
  <si>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</si>
  <si>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</si>
  <si>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</si>
  <si>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</si>
  <si>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</si>
  <si>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</si>
  <si>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</si>
  <si>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</si>
  <si>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</si>
  <si>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</si>
  <si>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</si>
  <si>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</si>
  <si>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</si>
  <si>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</si>
  <si>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</si>
  <si>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</si>
  <si>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</si>
  <si>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</si>
  <si>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</si>
  <si>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</si>
  <si>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</si>
  <si>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</si>
  <si>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</si>
  <si>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</si>
  <si>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</si>
  <si>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</si>
  <si>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</si>
  <si>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</si>
  <si>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</si>
  <si>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</si>
  <si>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</si>
  <si>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</si>
  <si>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</si>
  <si>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</si>
  <si>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</si>
  <si>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</si>
  <si>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</si>
  <si>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</si>
  <si>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</si>
  <si>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</si>
  <si>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</si>
  <si>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</si>
  <si>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</si>
  <si>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</si>
  <si>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</si>
  <si>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</si>
  <si>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</si>
  <si>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</si>
  <si>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</si>
  <si>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</si>
  <si>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</si>
  <si>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</si>
  <si>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</si>
  <si>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</si>
  <si>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</si>
  <si>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</si>
  <si>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</si>
  <si>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</si>
  <si>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</si>
  <si>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</si>
  <si>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</si>
  <si>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</si>
  <si>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</si>
  <si>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</si>
  <si>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</si>
  <si>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</si>
  <si>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</si>
  <si>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</si>
  <si>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</si>
  <si>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</si>
  <si>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</si>
  <si>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</si>
  <si>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</si>
  <si>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</si>
  <si>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</si>
  <si>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</si>
  <si>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</si>
  <si>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</si>
  <si>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</si>
  <si>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</si>
  <si>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</si>
  <si>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</si>
  <si>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</si>
  <si>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</si>
  <si>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</si>
  <si>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</si>
  <si>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</si>
  <si>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</si>
  <si>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</si>
  <si>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</si>
  <si>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</si>
  <si>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</si>
  <si>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</si>
  <si>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</si>
  <si>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</si>
  <si>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</si>
  <si>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</si>
  <si>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</si>
  <si>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</si>
  <si>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</si>
  <si>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</si>
  <si>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</si>
  <si>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</si>
  <si>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</si>
  <si>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</si>
  <si>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</si>
  <si>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</si>
  <si>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</si>
  <si>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</si>
  <si>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</si>
  <si>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</si>
  <si>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</si>
  <si>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</si>
  <si>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</si>
  <si>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</si>
  <si>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</si>
  <si>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</si>
  <si>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</si>
  <si>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</si>
  <si>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</si>
  <si>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</si>
  <si>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</si>
  <si>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</si>
  <si>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</si>
  <si>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</si>
  <si>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</si>
  <si>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</si>
  <si>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</si>
  <si>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</si>
  <si>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</si>
  <si>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</si>
  <si>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</si>
  <si>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</si>
  <si>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</si>
  <si>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</si>
  <si>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</si>
  <si>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</si>
  <si>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</si>
  <si>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</si>
  <si>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</si>
  <si>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</si>
  <si>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</si>
  <si>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</si>
  <si>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</si>
  <si>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</si>
  <si>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</si>
  <si>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</si>
  <si>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</si>
  <si>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</si>
  <si>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</si>
  <si>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</si>
  <si>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</si>
  <si>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</si>
  <si>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</si>
  <si>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</si>
  <si>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</si>
  <si>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</si>
  <si>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</si>
  <si>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</si>
  <si>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</si>
  <si>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</si>
  <si>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</si>
  <si>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</si>
  <si>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</si>
  <si>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</si>
  <si>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</si>
  <si>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</si>
  <si>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</si>
  <si>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</si>
  <si>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</si>
  <si>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</si>
  <si>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</si>
  <si>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</si>
  <si>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</si>
  <si>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</si>
  <si>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</si>
  <si>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</si>
  <si>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</si>
  <si>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</si>
  <si>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</si>
  <si>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</si>
  <si>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</si>
  <si>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</si>
  <si>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</si>
  <si>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</si>
  <si>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</si>
  <si>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</si>
  <si>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</si>
  <si>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</si>
  <si>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</si>
  <si>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</si>
  <si>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</si>
  <si>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</si>
  <si>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</si>
  <si>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</si>
  <si>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</si>
  <si>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</si>
  <si>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</si>
  <si>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</si>
  <si>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</si>
  <si>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</si>
  <si>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</si>
  <si>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</si>
  <si>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</si>
  <si>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</si>
  <si>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</si>
  <si>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</si>
  <si>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</si>
  <si>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</si>
  <si>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</si>
  <si>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</si>
  <si>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</si>
  <si>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</si>
  <si>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</si>
  <si>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</si>
  <si>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</si>
  <si>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</si>
  <si>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</si>
  <si>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</si>
  <si>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</si>
  <si>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</si>
  <si>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</si>
  <si>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</si>
  <si>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</si>
  <si>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</si>
  <si>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</si>
  <si>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</si>
  <si>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</si>
  <si>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</si>
  <si>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</si>
  <si>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</si>
  <si>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</si>
  <si>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</si>
  <si>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</si>
  <si>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</si>
  <si>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</si>
  <si>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</si>
  <si>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</si>
  <si>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</si>
  <si>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</si>
  <si>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</si>
  <si>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</si>
  <si>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</si>
  <si>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</si>
  <si>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</si>
  <si>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</si>
  <si>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</si>
  <si>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</si>
  <si>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</si>
  <si>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</si>
  <si>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</si>
  <si>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</si>
  <si>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</si>
  <si>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</si>
  <si>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</si>
  <si>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</si>
  <si>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</si>
  <si>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</si>
  <si>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</si>
  <si>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</si>
  <si>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</si>
  <si>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</si>
  <si>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</si>
  <si>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</si>
  <si>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</si>
  <si>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</si>
  <si>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</si>
  <si>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</si>
  <si>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</si>
  <si>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</si>
  <si>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</si>
  <si>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</si>
  <si>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</si>
  <si>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</si>
  <si>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</si>
  <si>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</si>
  <si>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</si>
  <si>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</si>
  <si>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</si>
  <si>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</si>
  <si>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</si>
  <si>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</si>
  <si>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</si>
  <si>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</si>
  <si>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</si>
  <si>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</si>
  <si>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</si>
  <si>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</si>
  <si>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</si>
  <si>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</si>
  <si>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</si>
  <si>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</si>
  <si>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</si>
  <si>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</si>
  <si>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</si>
  <si>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</si>
  <si>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</si>
  <si>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</si>
  <si>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</si>
  <si>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</si>
  <si>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</si>
  <si>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</si>
  <si>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</si>
  <si>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</si>
  <si>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</si>
  <si>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</si>
  <si>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</si>
  <si>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</si>
  <si>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</si>
  <si>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</si>
  <si>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</si>
  <si>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</si>
  <si>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</si>
  <si>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</si>
  <si>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</si>
  <si>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</si>
  <si>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</si>
  <si>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</si>
  <si>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</si>
  <si>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</si>
  <si>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</si>
  <si>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</si>
  <si>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</si>
  <si>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</si>
  <si>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</si>
  <si>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</si>
  <si>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</si>
  <si>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</si>
  <si>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</si>
  <si>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</si>
  <si>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</si>
  <si>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</si>
  <si>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</si>
  <si>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</si>
  <si>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</si>
  <si>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</si>
  <si>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</si>
  <si>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</si>
  <si>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</si>
  <si>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</si>
  <si>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</si>
  <si>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</si>
  <si>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</si>
  <si>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</si>
  <si>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</si>
  <si>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</si>
  <si>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</si>
  <si>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</si>
  <si>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</si>
  <si>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</si>
  <si>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</si>
  <si>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</si>
  <si>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</si>
  <si>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</si>
  <si>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</si>
  <si>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</si>
  <si>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</si>
  <si>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</si>
  <si>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</si>
  <si>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</si>
  <si>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</si>
  <si>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</si>
  <si>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</si>
  <si>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</si>
  <si>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</si>
  <si>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</si>
  <si>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</si>
  <si>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</si>
  <si>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</si>
  <si>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</si>
  <si>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</si>
  <si>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</si>
  <si>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</si>
  <si>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</si>
  <si>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</si>
  <si>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</si>
  <si>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</si>
  <si>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</si>
  <si>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</si>
  <si>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</si>
  <si>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</si>
  <si>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</si>
  <si>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</si>
  <si>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</si>
  <si>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</si>
  <si>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</si>
  <si>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</si>
  <si>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</si>
  <si>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</si>
  <si>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</si>
  <si>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</si>
  <si>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</si>
  <si>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</si>
  <si>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</si>
  <si>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</si>
  <si>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</si>
  <si>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</si>
  <si>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</si>
  <si>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</si>
  <si>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</si>
  <si>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</si>
  <si>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</si>
  <si>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</si>
  <si>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</si>
  <si>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</si>
  <si>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</si>
  <si>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</si>
  <si>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</si>
  <si>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</si>
  <si>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</si>
  <si>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</si>
  <si>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</si>
  <si>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</si>
  <si>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</si>
  <si>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</si>
  <si>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</si>
  <si>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</si>
  <si>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</si>
  <si>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</si>
  <si>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</si>
  <si>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</si>
  <si>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</si>
  <si>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</si>
  <si>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</si>
  <si>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</si>
  <si>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</si>
  <si>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</si>
  <si>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</si>
  <si>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</si>
  <si>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</si>
  <si>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</si>
  <si>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</si>
  <si>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</si>
  <si>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</si>
  <si>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</si>
  <si>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</si>
  <si>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</si>
  <si>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</si>
  <si>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</si>
  <si>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</si>
  <si>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</si>
  <si>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</si>
  <si>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</si>
  <si>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</si>
  <si>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</si>
  <si>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</si>
  <si>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</si>
  <si>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</si>
  <si>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</si>
  <si>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</si>
  <si>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</si>
  <si>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</si>
  <si>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</si>
  <si>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</si>
  <si>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</si>
  <si>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</si>
  <si>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</si>
  <si>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</si>
  <si>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</si>
  <si>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</si>
  <si>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</si>
  <si>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</si>
  <si>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</si>
  <si>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</si>
  <si>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</si>
  <si>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</si>
  <si>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</si>
  <si>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</si>
  <si>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</si>
  <si>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</si>
  <si>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</si>
  <si>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</si>
  <si>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</si>
  <si>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</si>
  <si>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</si>
  <si>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</si>
  <si>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</si>
  <si>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</si>
  <si>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</si>
  <si>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</si>
  <si>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</si>
  <si>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</si>
  <si>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</si>
  <si>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</si>
  <si>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</si>
  <si>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</si>
  <si>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</si>
  <si>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</si>
  <si>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</si>
  <si>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</si>
  <si>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</si>
  <si>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</si>
  <si>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</si>
  <si>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</si>
  <si>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</si>
  <si>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</si>
  <si>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</si>
  <si>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</si>
  <si>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</si>
  <si>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</si>
  <si>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</si>
  <si>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</si>
  <si>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</si>
  <si>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</si>
  <si>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</si>
  <si>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</si>
  <si>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</si>
  <si>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</si>
  <si>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</si>
  <si>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</si>
  <si>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</si>
  <si>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</si>
  <si>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</si>
  <si>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</si>
  <si>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</si>
  <si>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</si>
  <si>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</si>
  <si>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</si>
  <si>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</si>
  <si>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</si>
  <si>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</si>
  <si>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</si>
  <si>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</si>
  <si>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</si>
  <si>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</si>
  <si>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</si>
  <si>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</si>
  <si>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</si>
  <si>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</si>
  <si>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</si>
  <si>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</si>
  <si>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</si>
  <si>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</si>
  <si>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</si>
  <si>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</si>
  <si>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</si>
  <si>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</si>
  <si>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</si>
  <si>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</si>
  <si>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</si>
  <si>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</si>
  <si>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</si>
  <si>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</si>
  <si>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</si>
  <si>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</si>
  <si>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</si>
  <si>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</si>
  <si>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</si>
  <si>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</si>
  <si>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</si>
  <si>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</si>
  <si>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</si>
  <si>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</si>
  <si>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</si>
  <si>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</si>
  <si>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</si>
  <si>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</si>
  <si>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</si>
  <si>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</si>
  <si>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</si>
  <si>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</si>
  <si>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</si>
  <si>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</si>
  <si>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</si>
  <si>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</si>
  <si>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</si>
  <si>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</si>
  <si>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</si>
  <si>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</si>
  <si>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</si>
  <si>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</si>
  <si>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</si>
  <si>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</si>
  <si>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</si>
  <si>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</si>
  <si>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</si>
  <si>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</si>
  <si>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</si>
  <si>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</si>
  <si>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</si>
  <si>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</si>
  <si>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</si>
  <si>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</si>
  <si>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</si>
  <si>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</si>
  <si>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</si>
  <si>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</si>
  <si>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</si>
  <si>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</si>
  <si>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</si>
  <si>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</si>
  <si>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</si>
  <si>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</si>
  <si>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</si>
  <si>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</si>
  <si>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</si>
  <si>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</si>
  <si>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</si>
  <si>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</si>
  <si>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</si>
  <si>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</si>
  <si>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</si>
  <si>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</si>
  <si>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</si>
  <si>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</si>
  <si>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</si>
  <si>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</si>
  <si>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</si>
  <si>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</si>
  <si>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</si>
  <si>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</si>
  <si>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</si>
  <si>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</si>
  <si>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</si>
  <si>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</si>
  <si>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</si>
  <si>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</si>
  <si>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</si>
  <si>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</si>
  <si>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</si>
  <si>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</si>
  <si>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</si>
  <si>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</si>
  <si>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</si>
  <si>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</si>
  <si>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</si>
  <si>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</si>
  <si>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</si>
  <si>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</si>
  <si>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</si>
  <si>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</si>
  <si>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</si>
  <si>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</si>
  <si>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</si>
  <si>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</si>
  <si>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</si>
  <si>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</si>
  <si>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</si>
  <si>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</si>
  <si>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</si>
  <si>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</si>
  <si>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</si>
  <si>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</si>
  <si>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</si>
  <si>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</si>
  <si>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</si>
  <si>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</si>
  <si>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</si>
  <si>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</si>
  <si>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</si>
  <si>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</si>
  <si>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</si>
  <si>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</si>
  <si>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</si>
  <si>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</si>
  <si>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</si>
  <si>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</si>
  <si>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</si>
  <si>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</si>
  <si>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</si>
  <si>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</si>
  <si>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</si>
  <si>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</si>
  <si>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</si>
  <si>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</si>
  <si>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</si>
  <si>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</si>
  <si>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</si>
  <si>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</si>
  <si>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</si>
  <si>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</si>
  <si>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</si>
  <si>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</si>
  <si>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</si>
  <si>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</si>
  <si>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</si>
  <si>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</si>
  <si>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</si>
  <si>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</si>
  <si>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</si>
  <si>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</si>
  <si>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</si>
  <si>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</si>
  <si>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</si>
  <si>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</si>
  <si>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</si>
  <si>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</si>
  <si>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</si>
  <si>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</si>
  <si>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</si>
  <si>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</si>
  <si>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</si>
  <si>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</si>
  <si>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</si>
  <si>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</si>
  <si>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</si>
  <si>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</si>
  <si>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</si>
  <si>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</si>
  <si>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</si>
  <si>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</si>
  <si>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</si>
  <si>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</si>
  <si>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</si>
  <si>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</si>
  <si>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</si>
  <si>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</si>
  <si>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</si>
  <si>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</si>
  <si>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</si>
  <si>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</si>
  <si>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</si>
  <si>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</si>
  <si>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</si>
  <si>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</si>
  <si>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</si>
  <si>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</si>
  <si>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</si>
  <si>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</si>
  <si>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</si>
  <si>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</si>
  <si>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</si>
  <si>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</si>
  <si>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</si>
  <si>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</si>
  <si>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</si>
  <si>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</si>
  <si>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</si>
  <si>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</si>
  <si>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</si>
  <si>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</si>
  <si>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</si>
  <si>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</si>
  <si>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</si>
  <si>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</si>
  <si>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</si>
  <si>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</si>
  <si>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</si>
  <si>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</si>
  <si>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</si>
  <si>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</si>
  <si>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</si>
  <si>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</si>
  <si>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</si>
  <si>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</si>
  <si>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</si>
  <si>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</si>
  <si>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</si>
  <si>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</si>
  <si>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</si>
  <si>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</si>
  <si>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</si>
  <si>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</si>
  <si>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</si>
  <si>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</si>
  <si>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</si>
  <si>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</si>
  <si>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</si>
  <si>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</si>
  <si>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</si>
  <si>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</si>
  <si>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</si>
  <si>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</si>
  <si>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</si>
  <si>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</si>
  <si>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</si>
  <si>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</si>
  <si>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</si>
  <si>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</si>
  <si>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</si>
  <si>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</si>
  <si>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</si>
  <si>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</si>
  <si>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</si>
  <si>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</si>
  <si>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</si>
  <si>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</si>
  <si>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</si>
  <si>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</si>
  <si>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</si>
  <si>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</si>
  <si>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</si>
  <si>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</si>
  <si>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</si>
  <si>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</si>
  <si>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</si>
  <si>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</si>
  <si>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</si>
  <si>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</si>
  <si>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</si>
  <si>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</si>
  <si>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</si>
  <si>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</si>
  <si>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</si>
  <si>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</si>
  <si>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</si>
  <si>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</si>
  <si>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</si>
  <si>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</si>
  <si>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</si>
  <si>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</si>
  <si>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</si>
  <si>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</si>
  <si>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</si>
  <si>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</si>
  <si>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</si>
  <si>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</si>
  <si>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</si>
  <si>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</si>
  <si>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</si>
  <si>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</si>
  <si>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</si>
  <si>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</si>
  <si>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</si>
  <si>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</si>
  <si>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</si>
  <si>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</si>
  <si>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</si>
  <si>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</si>
  <si>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</si>
  <si>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</si>
  <si>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</si>
  <si>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</si>
  <si>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</si>
  <si>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</si>
  <si>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</si>
  <si>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</si>
  <si>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</si>
  <si>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</si>
  <si>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</si>
  <si>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</si>
  <si>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</si>
  <si>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</si>
  <si>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</si>
  <si>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</si>
  <si>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</si>
  <si>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</si>
  <si>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</si>
  <si>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</si>
  <si>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</si>
  <si>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</si>
  <si>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</si>
  <si>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</si>
  <si>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</si>
  <si>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</si>
  <si>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</si>
  <si>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</si>
  <si>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</si>
  <si>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</si>
  <si>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</si>
  <si>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</si>
  <si>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</si>
  <si>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</si>
  <si>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</si>
  <si>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</si>
  <si>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</si>
  <si>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</si>
  <si>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</si>
  <si>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</si>
  <si>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</si>
  <si>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</si>
  <si>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</si>
  <si>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</si>
  <si>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</si>
  <si>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</si>
  <si>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</si>
  <si>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</si>
  <si>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</si>
  <si>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</si>
  <si>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</si>
  <si>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</si>
  <si>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</si>
  <si>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</si>
  <si>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</si>
  <si>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</si>
  <si>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</si>
  <si>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</si>
  <si>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</si>
  <si>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</si>
  <si>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</si>
  <si>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</si>
  <si>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</si>
  <si>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</si>
  <si>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</si>
  <si>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</si>
  <si>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</si>
  <si>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</si>
  <si>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</si>
  <si>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</si>
  <si>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</si>
  <si>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</si>
  <si>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</si>
  <si>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</si>
  <si>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</si>
  <si>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</si>
  <si>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</si>
  <si>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</si>
  <si>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</si>
  <si>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</si>
  <si>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</si>
  <si>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</si>
  <si>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</si>
  <si>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</si>
  <si>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</si>
  <si>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</si>
  <si>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</si>
  <si>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</si>
  <si>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</si>
  <si>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</si>
  <si>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</si>
  <si>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</si>
  <si>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</si>
  <si>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</si>
  <si>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</si>
  <si>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</si>
  <si>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</si>
  <si>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</si>
  <si>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</si>
  <si>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</si>
  <si>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</si>
  <si>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</si>
  <si>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</si>
  <si>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</si>
  <si>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</si>
  <si>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</si>
  <si>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</si>
  <si>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</si>
  <si>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</si>
  <si>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</si>
  <si>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</si>
  <si>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</si>
  <si>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</si>
  <si>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</si>
  <si>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</si>
  <si>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</si>
  <si>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</si>
  <si>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</si>
  <si>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</si>
  <si>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</si>
  <si>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</si>
  <si>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</si>
  <si>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</si>
  <si>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</si>
  <si>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</si>
  <si>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</si>
  <si>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</si>
  <si>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</si>
  <si>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</si>
  <si>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</si>
  <si>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</si>
  <si>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</si>
  <si>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</si>
  <si>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</si>
  <si>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</si>
  <si>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</si>
  <si>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</si>
  <si>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</si>
  <si>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</si>
  <si>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</si>
  <si>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</si>
  <si>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</si>
  <si>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</si>
  <si>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</si>
  <si>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</si>
  <si>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</si>
  <si>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</si>
  <si>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</si>
  <si>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</si>
  <si>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</si>
  <si>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</si>
  <si>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</si>
  <si>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</si>
  <si>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</si>
  <si>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</si>
  <si>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</si>
  <si>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</si>
  <si>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</si>
  <si>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</si>
  <si>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</si>
  <si>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</si>
  <si>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</si>
  <si>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</si>
  <si>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</si>
  <si>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</si>
  <si>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</si>
  <si>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</si>
  <si>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</si>
  <si>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</si>
  <si>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</si>
  <si>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</si>
  <si>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</si>
  <si>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</si>
  <si>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</si>
  <si>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</si>
  <si>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</si>
  <si>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</si>
  <si>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</si>
  <si>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</si>
  <si>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</si>
  <si>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</si>
  <si>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</si>
  <si>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</si>
  <si>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</si>
  <si>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</si>
  <si>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</si>
  <si>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</si>
  <si>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</si>
  <si>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</si>
  <si>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</si>
  <si>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</si>
  <si>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</si>
  <si>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</si>
  <si>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</si>
  <si>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</si>
  <si>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</si>
  <si>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</si>
  <si>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</si>
  <si>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</si>
  <si>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</si>
  <si>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</si>
  <si>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</si>
  <si>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</si>
  <si>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</si>
  <si>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</si>
  <si>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</si>
  <si>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</si>
  <si>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</si>
  <si>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</si>
  <si>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</si>
  <si>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</si>
  <si>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</si>
  <si>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</si>
  <si>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</si>
  <si>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</si>
  <si>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</si>
  <si>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</si>
  <si>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</si>
  <si>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</si>
  <si>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</si>
  <si>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</si>
  <si>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</si>
  <si>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</si>
  <si>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</si>
  <si>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</si>
  <si>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</si>
  <si>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</si>
  <si>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</si>
  <si>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</si>
  <si>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</si>
  <si>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</si>
  <si>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</si>
  <si>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</si>
  <si>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</si>
  <si>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</si>
  <si>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</si>
  <si>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</si>
  <si>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</si>
  <si>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</si>
  <si>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</si>
  <si>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</si>
  <si>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</si>
  <si>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</si>
  <si>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</si>
  <si>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</si>
  <si>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</si>
  <si>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</si>
  <si>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</si>
  <si>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</si>
  <si>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</si>
  <si>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</si>
  <si>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</si>
  <si>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</si>
  <si>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</si>
  <si>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</si>
  <si>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</si>
  <si>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</si>
  <si>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</si>
  <si>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</si>
  <si>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</si>
  <si>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</si>
  <si>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</si>
  <si>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</si>
  <si>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</si>
  <si>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</si>
  <si>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</si>
  <si>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</si>
  <si>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</si>
  <si>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</si>
  <si>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</si>
  <si>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</si>
  <si>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</si>
  <si>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</si>
  <si>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</si>
  <si>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</si>
  <si>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</si>
  <si>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</si>
  <si>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</si>
  <si>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</si>
  <si>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</si>
  <si>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</si>
  <si>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</si>
  <si>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</si>
  <si>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</si>
  <si>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</si>
  <si>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</si>
  <si>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</si>
  <si>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</si>
  <si>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</si>
  <si>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</si>
  <si>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</si>
  <si>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</si>
  <si>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</si>
  <si>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</si>
  <si>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</si>
  <si>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</si>
  <si>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</si>
  <si>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</si>
  <si>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</si>
  <si>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</si>
  <si>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</si>
  <si>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</si>
  <si>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</si>
  <si>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</si>
  <si>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</si>
  <si>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</si>
  <si>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</si>
  <si>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</si>
  <si>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</si>
  <si>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</si>
  <si>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</si>
  <si>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</si>
  <si>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</si>
  <si>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</si>
  <si>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</si>
  <si>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</si>
  <si>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</si>
  <si>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</si>
  <si>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</si>
  <si>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</si>
  <si>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</si>
  <si>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</si>
  <si>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</si>
  <si>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</si>
  <si>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</si>
  <si>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</si>
  <si>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</si>
  <si>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</si>
  <si>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</si>
  <si>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</si>
  <si>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</si>
  <si>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</si>
  <si>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</si>
  <si>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</si>
  <si>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</si>
  <si>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</si>
  <si>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</si>
  <si>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</si>
  <si>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</si>
  <si>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</si>
  <si>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</si>
  <si>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</si>
  <si>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</si>
  <si>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</si>
  <si>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</si>
  <si>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</si>
  <si>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</si>
  <si>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</si>
  <si>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</si>
  <si>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</si>
  <si>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</si>
  <si>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</si>
  <si>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</si>
  <si>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</si>
  <si>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</si>
  <si>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</si>
  <si>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</si>
  <si>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</si>
  <si>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</si>
  <si>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</si>
  <si>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</si>
  <si>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</si>
  <si>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</si>
  <si>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</si>
  <si>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</si>
  <si>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</si>
  <si>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</si>
  <si>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</si>
  <si>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</si>
  <si>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</si>
  <si>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</si>
  <si>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</si>
  <si>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</si>
  <si>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</si>
  <si>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</si>
  <si>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</si>
  <si>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</si>
  <si>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</si>
  <si>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</si>
  <si>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</si>
  <si>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</si>
  <si>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</si>
  <si>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</si>
  <si>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</si>
  <si>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</si>
  <si>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</si>
  <si>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</si>
  <si>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</si>
  <si>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</si>
  <si>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</si>
  <si>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</si>
  <si>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</si>
  <si>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</si>
  <si>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</si>
  <si>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</si>
  <si>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</si>
  <si>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</si>
  <si>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</si>
  <si>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</si>
  <si>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</si>
  <si>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</si>
  <si>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</si>
  <si>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</si>
  <si>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</si>
  <si>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</si>
  <si>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</si>
  <si>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</si>
  <si>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</si>
  <si>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</si>
  <si>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</si>
  <si>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</si>
  <si>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</si>
  <si>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</si>
  <si>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</si>
  <si>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</si>
  <si>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</si>
  <si>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</si>
  <si>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</si>
  <si>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</si>
  <si>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</si>
  <si>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</si>
  <si>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</si>
  <si>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</si>
  <si>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</si>
  <si>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</si>
  <si>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</si>
  <si>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</si>
  <si>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</si>
  <si>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</si>
  <si>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</si>
  <si>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</si>
  <si>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</si>
  <si>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</si>
  <si>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</si>
  <si>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</si>
  <si>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</si>
  <si>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</si>
  <si>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</si>
  <si>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</si>
  <si>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</si>
  <si>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</si>
  <si>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</si>
  <si>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</si>
  <si>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</si>
  <si>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</si>
  <si>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</si>
  <si>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</si>
  <si>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</si>
  <si>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</si>
  <si>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</si>
  <si>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</si>
  <si>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</si>
  <si>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</si>
  <si>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</si>
  <si>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</si>
  <si>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</si>
  <si>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</si>
  <si>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</si>
  <si>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</si>
  <si>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</si>
  <si>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</si>
  <si>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</si>
  <si>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</si>
  <si>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</si>
  <si>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</si>
  <si>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</si>
  <si>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</si>
  <si>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</si>
  <si>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</si>
  <si>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</si>
  <si>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</si>
  <si>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</si>
  <si>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</si>
  <si>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</si>
  <si>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</si>
  <si>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</si>
  <si>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</si>
  <si>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</si>
  <si>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</si>
  <si>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</si>
  <si>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</si>
  <si>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</si>
  <si>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</si>
  <si>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</si>
  <si>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</si>
  <si>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</si>
  <si>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</si>
  <si>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</si>
  <si>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</si>
  <si>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</si>
  <si>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</si>
  <si>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</si>
  <si>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</si>
  <si>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</si>
  <si>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</si>
  <si>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</si>
  <si>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</si>
  <si>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</si>
  <si>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</si>
  <si>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</si>
  <si>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</si>
  <si>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</si>
  <si>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</si>
  <si>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</si>
  <si>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</si>
  <si>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</si>
  <si>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</si>
  <si>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</si>
  <si>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</si>
  <si>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</si>
  <si>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</si>
  <si>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</si>
  <si>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</si>
  <si>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</si>
  <si>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</si>
  <si>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</si>
  <si>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</si>
  <si>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</si>
  <si>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</si>
  <si>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</si>
  <si>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</si>
  <si>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</si>
  <si>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</si>
  <si>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</si>
  <si>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</si>
  <si>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</si>
  <si>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</si>
  <si>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</si>
  <si>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</si>
  <si>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</si>
  <si>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</si>
  <si>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</si>
  <si>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</si>
  <si>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</si>
  <si>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</si>
  <si>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</si>
  <si>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</si>
  <si>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</si>
  <si>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</si>
  <si>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</si>
  <si>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</si>
  <si>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</si>
  <si>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</si>
  <si>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</si>
  <si>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</si>
  <si>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</si>
  <si>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</si>
  <si>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</si>
  <si>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</si>
  <si>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</si>
  <si>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</si>
  <si>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</si>
  <si>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</si>
  <si>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</si>
  <si>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</si>
  <si>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</si>
  <si>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</si>
  <si>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</si>
  <si>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</si>
  <si>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</si>
  <si>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</si>
  <si>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</si>
  <si>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</si>
  <si>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</si>
  <si>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</si>
  <si>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</si>
  <si>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</si>
  <si>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</si>
  <si>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</si>
  <si>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</si>
  <si>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</si>
  <si>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</si>
  <si>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</si>
  <si>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</si>
  <si>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</si>
  <si>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</si>
  <si>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</si>
  <si>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</si>
  <si>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</si>
  <si>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</si>
  <si>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</si>
  <si>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</si>
  <si>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</si>
  <si>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</si>
  <si>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</si>
  <si>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</si>
  <si>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</si>
  <si>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</si>
  <si>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</si>
  <si>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</si>
  <si>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</si>
  <si>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</si>
  <si>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</si>
  <si>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</si>
  <si>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</si>
  <si>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</si>
  <si>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</si>
  <si>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</si>
  <si>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</si>
  <si>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</si>
  <si>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</si>
  <si>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</si>
  <si>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</si>
  <si>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</si>
  <si>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</si>
  <si>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</si>
  <si>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</si>
  <si>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</si>
  <si>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</si>
  <si>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</si>
  <si>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</si>
  <si>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</si>
  <si>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</si>
  <si>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</si>
  <si>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</si>
  <si>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</si>
  <si>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</si>
  <si>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</si>
  <si>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</si>
  <si>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</si>
  <si>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</si>
  <si>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</si>
  <si>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</si>
  <si>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</si>
  <si>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</si>
  <si>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</si>
  <si>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</si>
  <si>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</si>
  <si>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</si>
  <si>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</si>
  <si>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</si>
  <si>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</si>
  <si>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</si>
  <si>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</si>
  <si>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</si>
  <si>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</si>
  <si>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</si>
  <si>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</si>
  <si>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</si>
  <si>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</si>
  <si>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</si>
  <si>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</si>
  <si>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</si>
  <si>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</si>
  <si>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</si>
  <si>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</si>
  <si>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</si>
  <si>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</si>
  <si>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</si>
  <si>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</si>
  <si>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</si>
  <si>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</si>
  <si>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</si>
  <si>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</si>
  <si>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</si>
  <si>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</si>
  <si>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</si>
  <si>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</si>
  <si>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</si>
  <si>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</si>
  <si>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</si>
  <si>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</si>
  <si>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</si>
  <si>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</si>
  <si>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</si>
  <si>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</si>
  <si>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</si>
  <si>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</si>
  <si>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</si>
  <si>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</si>
  <si>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</si>
  <si>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</si>
  <si>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</si>
  <si>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</si>
  <si>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</si>
  <si>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</si>
  <si>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</si>
  <si>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</si>
  <si>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</si>
  <si>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</si>
  <si>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</si>
  <si>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</si>
  <si>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</si>
  <si>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</si>
  <si>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</si>
  <si>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</si>
  <si>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</si>
  <si>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</si>
  <si>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</si>
  <si>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</si>
  <si>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</si>
  <si>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</si>
  <si>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</si>
  <si>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</si>
  <si>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</si>
  <si>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</si>
  <si>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</si>
  <si>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</si>
  <si>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</si>
  <si>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</si>
  <si>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</si>
  <si>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</si>
  <si>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</si>
  <si>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</si>
  <si>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</si>
  <si>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</si>
  <si>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</si>
  <si>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</si>
  <si>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</si>
  <si>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</si>
  <si>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</si>
  <si>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</si>
  <si>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</si>
  <si>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</si>
  <si>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</si>
  <si>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</si>
  <si>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</si>
  <si>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</si>
  <si>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</si>
  <si>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</si>
  <si>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</si>
  <si>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</si>
  <si>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</si>
  <si>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</si>
  <si>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</si>
  <si>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</si>
  <si>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</si>
  <si>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</si>
  <si>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</si>
  <si>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</si>
  <si>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</si>
  <si>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</si>
  <si>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</si>
  <si>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</si>
  <si>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</si>
  <si>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</si>
  <si>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</si>
  <si>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</si>
  <si>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</si>
  <si>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</si>
  <si>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</si>
  <si>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</si>
  <si>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</si>
  <si>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</si>
  <si>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</si>
  <si>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</si>
  <si>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</si>
  <si>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</si>
  <si>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</si>
  <si>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</si>
  <si>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</si>
  <si>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</si>
  <si>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</si>
  <si>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</si>
  <si>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</si>
  <si>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</si>
  <si>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</si>
  <si>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</si>
  <si>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</si>
  <si>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</si>
  <si>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</si>
  <si>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</si>
  <si>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</si>
  <si>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</si>
  <si>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</si>
  <si>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</si>
  <si>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</si>
  <si>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</si>
  <si>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</si>
  <si>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</si>
  <si>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</si>
  <si>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</si>
  <si>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</si>
  <si>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</si>
  <si>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</si>
  <si>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</si>
  <si>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</si>
  <si>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</si>
  <si>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</si>
  <si>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</si>
  <si>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</si>
  <si>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</si>
  <si>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</si>
  <si>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</si>
  <si>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</si>
  <si>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</si>
  <si>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</si>
  <si>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</si>
  <si>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</si>
  <si>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</si>
  <si>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</si>
  <si>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</si>
  <si>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</si>
  <si>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</si>
  <si>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</si>
  <si>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</si>
  <si>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</si>
  <si>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</si>
  <si>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</si>
  <si>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</si>
  <si>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</si>
  <si>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</si>
  <si>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</si>
  <si>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</si>
  <si>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</si>
  <si>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</si>
  <si>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</si>
  <si>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</si>
  <si>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</si>
  <si>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</si>
  <si>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</si>
  <si>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</si>
  <si>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</si>
  <si>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</si>
  <si>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</si>
  <si>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</si>
  <si>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</si>
  <si>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</si>
  <si>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</si>
  <si>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</si>
  <si>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</si>
  <si>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</si>
  <si>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</si>
  <si>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</si>
  <si>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</si>
  <si>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</si>
  <si>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</si>
  <si>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</si>
  <si>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</si>
  <si>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</si>
  <si>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</si>
  <si>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</si>
  <si>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</si>
  <si>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</si>
  <si>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</si>
  <si>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</si>
  <si>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</si>
  <si>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</si>
  <si>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</si>
  <si>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</si>
  <si>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</si>
  <si>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</si>
  <si>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</si>
  <si>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</si>
  <si>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</si>
  <si>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</si>
  <si>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</si>
  <si>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</si>
  <si>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</si>
  <si>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</si>
  <si>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</si>
  <si>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</si>
  <si>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</si>
  <si>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</si>
  <si>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</si>
  <si>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</si>
  <si>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</si>
  <si>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</si>
  <si>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</si>
  <si>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</si>
  <si>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</si>
  <si>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</si>
  <si>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</si>
  <si>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</si>
  <si>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</si>
  <si>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</si>
  <si>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</si>
  <si>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</si>
  <si>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</si>
  <si>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</si>
  <si>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</si>
  <si>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</si>
  <si>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</si>
  <si>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</si>
  <si>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</si>
  <si>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</si>
  <si>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</si>
  <si>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</si>
  <si>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</si>
  <si>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</si>
  <si>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</si>
  <si>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</si>
  <si>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</si>
  <si>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</si>
  <si>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</si>
  <si>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</si>
  <si>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</si>
  <si>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</si>
  <si>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</si>
  <si>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</si>
  <si>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</si>
  <si>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</si>
  <si>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</si>
  <si>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</si>
  <si>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</si>
  <si>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</si>
  <si>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</si>
  <si>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</si>
  <si>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</si>
  <si>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</si>
  <si>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</si>
  <si>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</si>
  <si>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</si>
  <si>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</si>
  <si>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</si>
  <si>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</si>
  <si>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</si>
  <si>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</si>
  <si>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</si>
  <si>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</si>
  <si>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</si>
  <si>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</si>
  <si>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</si>
  <si>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</si>
  <si>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</si>
  <si>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</si>
  <si>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</si>
  <si>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</si>
  <si>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</si>
  <si>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</si>
  <si>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</si>
  <si>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</si>
  <si>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</si>
  <si>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</si>
  <si>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</si>
  <si>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</si>
  <si>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</si>
  <si>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</si>
  <si>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</si>
  <si>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</si>
  <si>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</si>
  <si>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</si>
  <si>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</si>
  <si>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</si>
  <si>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</si>
  <si>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</si>
  <si>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</si>
  <si>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</si>
  <si>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</si>
  <si>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</si>
  <si>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</si>
  <si>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</si>
  <si>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</si>
  <si>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</si>
  <si>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</si>
  <si>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</si>
  <si>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</si>
  <si>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</si>
  <si>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</si>
  <si>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</si>
  <si>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</si>
  <si>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</si>
  <si>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</si>
  <si>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</si>
  <si>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</si>
  <si>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</si>
  <si>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</si>
  <si>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</si>
  <si>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</si>
  <si>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</si>
  <si>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</si>
  <si>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</si>
  <si>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</si>
  <si>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</si>
  <si>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</si>
  <si>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</si>
  <si>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</si>
  <si>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</si>
  <si>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</si>
  <si>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</si>
  <si>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</si>
  <si>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</si>
  <si>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</si>
  <si>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</si>
  <si>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</si>
  <si>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</si>
  <si>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</si>
  <si>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</si>
  <si>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</si>
  <si>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</si>
  <si>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</si>
  <si>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</si>
  <si>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</si>
  <si>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</si>
  <si>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</si>
  <si>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</si>
  <si>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</si>
  <si>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</si>
  <si>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</si>
  <si>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</si>
  <si>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</si>
  <si>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</si>
  <si>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</si>
  <si>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</si>
  <si>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</si>
  <si>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</si>
  <si>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</si>
  <si>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</si>
  <si>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</si>
  <si>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</si>
  <si>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</si>
  <si>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</si>
  <si>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</si>
  <si>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</si>
  <si>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</si>
  <si>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</si>
  <si>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</si>
  <si>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</si>
  <si>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</si>
  <si>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</si>
  <si>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</si>
  <si>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</si>
  <si>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</si>
  <si>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</si>
  <si>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</si>
  <si>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</si>
  <si>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</si>
  <si>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</si>
  <si>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</si>
  <si>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</si>
  <si>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</si>
  <si>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</si>
  <si>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</si>
  <si>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</si>
  <si>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</si>
  <si>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</si>
  <si>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</si>
  <si>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</si>
  <si>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</si>
  <si>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</si>
  <si>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</si>
  <si>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</si>
  <si>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</si>
  <si>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</si>
  <si>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</si>
  <si>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</si>
  <si>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</si>
  <si>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</si>
  <si>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</si>
  <si>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</si>
  <si>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</si>
  <si>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</si>
  <si>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</si>
  <si>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</si>
  <si>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</si>
  <si>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</si>
  <si>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</si>
  <si>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</si>
  <si>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</si>
  <si>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</si>
  <si>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</si>
  <si>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</si>
  <si>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</si>
  <si>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</si>
  <si>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</si>
  <si>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</si>
  <si>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</si>
  <si>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</si>
  <si>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</si>
  <si>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</si>
  <si>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</si>
  <si>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</si>
  <si>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</si>
  <si>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</si>
  <si>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</si>
  <si>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</si>
  <si>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</si>
  <si>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</si>
  <si>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</si>
  <si>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</si>
  <si>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</si>
  <si>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</si>
  <si>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</si>
  <si>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</si>
  <si>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</si>
  <si>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</si>
  <si>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</si>
  <si>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</si>
  <si>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</si>
  <si>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</si>
  <si>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</si>
  <si>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</si>
  <si>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</si>
  <si>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</si>
  <si>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</si>
  <si>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</si>
  <si>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</si>
  <si>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</si>
  <si>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</si>
  <si>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</si>
  <si>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</si>
  <si>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</si>
  <si>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</si>
  <si>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</si>
  <si>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</si>
  <si>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</si>
  <si>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</si>
  <si>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</si>
  <si>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</si>
  <si>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</si>
  <si>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</si>
  <si>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</si>
  <si>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</si>
  <si>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</si>
  <si>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</si>
  <si>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</si>
  <si>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</si>
  <si>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</si>
  <si>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</si>
  <si>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</si>
  <si>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</si>
  <si>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</si>
  <si>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</si>
  <si>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</si>
  <si>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</si>
  <si>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</si>
  <si>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</si>
  <si>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</si>
  <si>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</si>
  <si>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</si>
  <si>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</si>
  <si>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</si>
  <si>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</si>
  <si>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</si>
  <si>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</si>
  <si>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</si>
  <si>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</si>
  <si>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</si>
  <si>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</si>
  <si>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</si>
  <si>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</si>
  <si>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</si>
  <si>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</si>
  <si>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</si>
  <si>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</si>
  <si>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</si>
  <si>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</si>
  <si>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</si>
  <si>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</si>
  <si>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</si>
  <si>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</si>
  <si>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</si>
  <si>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</si>
  <si>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</si>
  <si>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</si>
  <si>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</si>
  <si>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</si>
  <si>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</si>
  <si>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</si>
  <si>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</si>
  <si>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</si>
  <si>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</si>
  <si>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</si>
  <si>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</si>
  <si>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</si>
  <si>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</si>
  <si>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</si>
  <si>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</si>
  <si>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</si>
  <si>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</si>
  <si>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</si>
  <si>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</si>
  <si>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</si>
  <si>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</si>
  <si>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</si>
  <si>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</si>
  <si>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</si>
  <si>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</si>
  <si>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</si>
  <si>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</si>
  <si>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</si>
  <si>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</si>
  <si>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</si>
  <si>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</si>
  <si>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</si>
  <si>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</si>
  <si>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</si>
  <si>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</si>
  <si>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</si>
  <si>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</si>
  <si>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</si>
  <si>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</si>
  <si>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</si>
  <si>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</si>
  <si>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</si>
  <si>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</si>
  <si>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</si>
  <si>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</si>
  <si>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</si>
  <si>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</si>
  <si>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</si>
  <si>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</si>
  <si>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</si>
  <si>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</si>
  <si>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</si>
  <si>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</si>
  <si>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</si>
  <si>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</si>
  <si>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</si>
  <si>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</si>
  <si>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</si>
  <si>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</si>
  <si>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</si>
  <si>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</si>
  <si>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</si>
  <si>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</si>
  <si>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</si>
  <si>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</si>
  <si>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</si>
  <si>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</si>
  <si>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</si>
  <si>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</si>
  <si>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</si>
  <si>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</si>
  <si>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</si>
  <si>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</si>
  <si>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</si>
  <si>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</si>
  <si>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</si>
  <si>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</si>
  <si>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</si>
  <si>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</si>
  <si>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</si>
  <si>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</si>
  <si>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</si>
  <si>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</si>
  <si>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</si>
  <si>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</si>
  <si>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</si>
  <si>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</si>
  <si>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</si>
  <si>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</si>
  <si>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</si>
  <si>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</si>
  <si>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</si>
  <si>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</si>
  <si>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</si>
  <si>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</si>
  <si>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</si>
  <si>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</si>
  <si>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</si>
  <si>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</si>
  <si>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</si>
  <si>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</si>
  <si>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</si>
  <si>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</si>
  <si>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</si>
  <si>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</si>
  <si>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</si>
  <si>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</si>
  <si>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</si>
  <si>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</si>
  <si>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</si>
  <si>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</si>
  <si>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</si>
  <si>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</si>
  <si>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</si>
  <si>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</si>
  <si>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</si>
  <si>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</si>
  <si>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</si>
  <si>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</si>
  <si>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</si>
  <si>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</si>
  <si>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</si>
  <si>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</si>
  <si>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</si>
  <si>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</si>
  <si>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</si>
  <si>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</si>
  <si>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</si>
  <si>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</si>
  <si>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</si>
  <si>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</si>
  <si>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</si>
  <si>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</si>
  <si>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</si>
  <si>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</si>
  <si>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</si>
  <si>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</si>
  <si>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</si>
  <si>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</si>
  <si>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</si>
  <si>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</si>
  <si>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</si>
  <si>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</si>
  <si>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</si>
  <si>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</si>
  <si>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</si>
  <si>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</si>
  <si>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</si>
  <si>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</si>
  <si>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</si>
  <si>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</si>
  <si>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</si>
  <si>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</si>
  <si>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</si>
  <si>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</si>
  <si>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</si>
  <si>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</si>
  <si>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</si>
  <si>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</si>
  <si>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</si>
  <si>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</si>
  <si>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</si>
  <si>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</si>
  <si>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</si>
  <si>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</si>
  <si>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</si>
  <si>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</si>
  <si>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</si>
  <si>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</si>
  <si>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</si>
  <si>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</si>
  <si>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</si>
  <si>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</si>
  <si>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</si>
  <si>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</si>
  <si>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</si>
  <si>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</si>
  <si>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</si>
  <si>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</si>
  <si>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</si>
  <si>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</si>
  <si>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</si>
  <si>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</si>
  <si>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</si>
  <si>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</si>
  <si>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</si>
  <si>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</si>
  <si>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</si>
  <si>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</si>
  <si>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</si>
  <si>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</si>
  <si>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</si>
  <si>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</si>
  <si>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</si>
  <si>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</si>
  <si>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</si>
  <si>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</si>
  <si>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</si>
  <si>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</si>
  <si>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</si>
  <si>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</si>
  <si>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</si>
  <si>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</si>
  <si>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</si>
  <si>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</si>
  <si>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</si>
  <si>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</si>
  <si>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</si>
  <si>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</si>
  <si>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</si>
  <si>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</si>
  <si>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</si>
  <si>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</si>
  <si>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</si>
  <si>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</si>
  <si>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</si>
  <si>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</si>
  <si>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</si>
  <si>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</si>
  <si>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</si>
  <si>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</si>
  <si>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</si>
  <si>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</si>
  <si>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</si>
  <si>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</si>
  <si>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</si>
  <si>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</si>
  <si>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</si>
  <si>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</si>
  <si>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</si>
  <si>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</si>
  <si>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</si>
  <si>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</si>
  <si>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</si>
  <si>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</si>
  <si>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</si>
  <si>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</si>
  <si>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</si>
  <si>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</si>
  <si>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</si>
  <si>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</si>
  <si>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</si>
  <si>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</si>
  <si>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</si>
  <si>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</si>
  <si>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</si>
  <si>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</si>
  <si>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</si>
  <si>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</si>
  <si>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</si>
  <si>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</si>
  <si>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</si>
  <si>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</si>
  <si>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</si>
  <si>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</si>
  <si>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</si>
  <si>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</si>
  <si>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</si>
  <si>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</si>
  <si>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</si>
  <si>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</si>
  <si>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</si>
  <si>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</si>
  <si>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</si>
  <si>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</si>
  <si>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</si>
  <si>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</si>
  <si>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</si>
  <si>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</si>
  <si>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</si>
  <si>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</si>
  <si>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</si>
  <si>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</si>
  <si>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</si>
  <si>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</si>
  <si>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</si>
  <si>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</si>
  <si>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</si>
  <si>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</si>
  <si>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</si>
  <si>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</si>
  <si>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</si>
  <si>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</si>
  <si>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</si>
  <si>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</si>
  <si>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</si>
  <si>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</si>
  <si>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</si>
  <si>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</si>
  <si>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</si>
  <si>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</si>
  <si>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</si>
  <si>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</si>
  <si>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</si>
  <si>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</si>
  <si>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</si>
  <si>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</si>
  <si>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</si>
  <si>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</si>
  <si>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</si>
  <si>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</si>
  <si>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</si>
  <si>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</si>
  <si>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</si>
  <si>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</si>
  <si>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</si>
  <si>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</si>
  <si>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</si>
  <si>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</si>
  <si>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</si>
  <si>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</si>
  <si>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</si>
  <si>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</si>
  <si>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</si>
  <si>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</si>
  <si>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</si>
  <si>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</si>
  <si>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</si>
  <si>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</si>
  <si>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</si>
  <si>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</si>
  <si>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</si>
  <si>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</si>
  <si>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</si>
  <si>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</si>
  <si>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</si>
  <si>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</si>
  <si>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</si>
  <si>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</si>
  <si>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</si>
  <si>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</si>
  <si>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</si>
  <si>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</si>
  <si>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</si>
  <si>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</si>
  <si>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</si>
  <si>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</si>
  <si>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</si>
  <si>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</si>
  <si>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</si>
  <si>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</si>
  <si>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</si>
  <si>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</si>
  <si>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</si>
  <si>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</si>
  <si>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</si>
  <si>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</si>
  <si>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</si>
  <si>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</si>
  <si>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</si>
  <si>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</si>
  <si>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</si>
  <si>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</si>
  <si>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</si>
  <si>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</si>
  <si>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</si>
  <si>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</si>
  <si>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</si>
  <si>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</si>
  <si>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</si>
  <si>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</si>
  <si>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</si>
  <si>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</si>
  <si>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</si>
  <si>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</si>
  <si>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</si>
  <si>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</si>
  <si>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</si>
  <si>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</si>
  <si>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</si>
  <si>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</si>
  <si>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</si>
  <si>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</si>
  <si>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</si>
  <si>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</si>
  <si>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</si>
  <si>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</si>
  <si>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</si>
  <si>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</si>
  <si>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</si>
  <si>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</si>
  <si>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</si>
  <si>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</si>
  <si>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</si>
  <si>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</si>
  <si>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</si>
  <si>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</si>
  <si>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</si>
  <si>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</si>
  <si>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</si>
  <si>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</si>
  <si>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</si>
  <si>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</si>
  <si>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</si>
  <si>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</si>
  <si>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</si>
  <si>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</si>
  <si>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</si>
  <si>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</si>
  <si>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</si>
  <si>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</si>
  <si>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</si>
  <si>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</si>
  <si>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</si>
  <si>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</si>
  <si>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</si>
  <si>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</si>
  <si>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</si>
  <si>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</si>
  <si>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</si>
  <si>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</si>
  <si>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</si>
  <si>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</si>
  <si>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</si>
  <si>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</si>
  <si>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</si>
  <si>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</si>
  <si>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</si>
  <si>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</si>
  <si>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</si>
  <si>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</si>
  <si>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</si>
  <si>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</si>
  <si>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</si>
  <si>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</si>
  <si>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</si>
  <si>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</si>
  <si>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</si>
  <si>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</si>
  <si>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</si>
  <si>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</si>
  <si>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</si>
  <si>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</si>
  <si>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</si>
  <si>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</si>
  <si>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</si>
  <si>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</si>
  <si>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</si>
  <si>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</si>
  <si>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</si>
  <si>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</si>
  <si>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</si>
  <si>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</si>
  <si>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</si>
  <si>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</si>
  <si>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</si>
  <si>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</si>
  <si>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</si>
  <si>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</si>
  <si>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</si>
  <si>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</si>
  <si>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</si>
  <si>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</si>
  <si>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</si>
  <si>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</si>
  <si>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</si>
  <si>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</si>
  <si>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</si>
  <si>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</si>
  <si>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</si>
  <si>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</si>
  <si>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</si>
  <si>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</si>
  <si>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</si>
  <si>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</si>
  <si>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</si>
  <si>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</si>
  <si>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</si>
  <si>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</si>
  <si>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</si>
  <si>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</si>
  <si>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</si>
  <si>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</si>
  <si>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</si>
  <si>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</si>
  <si>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</si>
  <si>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</si>
  <si>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</si>
  <si>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</si>
  <si>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</si>
  <si>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</si>
  <si>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</si>
  <si>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</si>
  <si>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</si>
  <si>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</si>
  <si>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</si>
  <si>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</si>
  <si>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</si>
  <si>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</si>
  <si>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</si>
  <si>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</si>
  <si>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</si>
  <si>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</si>
  <si>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</si>
  <si>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</si>
  <si>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</si>
  <si>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</si>
  <si>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</si>
  <si>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</si>
  <si>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</si>
  <si>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</si>
  <si>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</si>
  <si>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</si>
  <si>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</si>
  <si>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</si>
  <si>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</si>
  <si>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</si>
  <si>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</si>
  <si>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</si>
  <si>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</si>
  <si>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</si>
  <si>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</si>
  <si>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</si>
  <si>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</si>
  <si>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</si>
  <si>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</si>
  <si>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</si>
  <si>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</si>
  <si>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</si>
  <si>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</si>
  <si>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</si>
  <si>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</si>
  <si>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</si>
  <si>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</si>
  <si>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</si>
  <si>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</si>
  <si>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</si>
  <si>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</si>
  <si>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</si>
  <si>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</si>
  <si>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</si>
  <si>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</si>
  <si>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</si>
  <si>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</si>
  <si>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</si>
  <si>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</si>
  <si>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</si>
  <si>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</si>
  <si>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</si>
  <si>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</si>
  <si>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</si>
  <si>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</si>
  <si>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</si>
  <si>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</si>
  <si>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</si>
  <si>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</si>
  <si>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</si>
  <si>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</si>
  <si>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</si>
  <si>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</si>
  <si>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</si>
  <si>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</si>
  <si>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</si>
  <si>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</si>
  <si>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</si>
  <si>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</si>
  <si>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</si>
  <si>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</si>
  <si>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</si>
  <si>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</si>
  <si>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</si>
  <si>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</si>
  <si>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</si>
  <si>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</si>
  <si>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</si>
  <si>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</si>
  <si>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</si>
  <si>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</si>
  <si>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</si>
  <si>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</si>
  <si>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</si>
  <si>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</si>
  <si>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</si>
  <si>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</si>
  <si>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</si>
  <si>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</si>
  <si>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</si>
  <si>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</si>
  <si>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</si>
  <si>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</si>
  <si>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</si>
  <si>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</si>
  <si>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</si>
  <si>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</si>
  <si>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</si>
  <si>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</si>
  <si>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</si>
  <si>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</si>
  <si>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</si>
  <si>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</si>
  <si>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</si>
  <si>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</si>
  <si>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</si>
  <si>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</si>
  <si>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</si>
  <si>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</si>
  <si>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</si>
  <si>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</si>
  <si>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</si>
  <si>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</si>
  <si>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</si>
  <si>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</si>
  <si>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</si>
  <si>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</si>
  <si>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</si>
  <si>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</si>
  <si>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</si>
  <si>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</si>
  <si>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</si>
  <si>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</si>
  <si>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</si>
  <si>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</si>
  <si>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</si>
  <si>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</si>
  <si>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</si>
  <si>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</si>
  <si>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</si>
  <si>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</si>
  <si>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</si>
  <si>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</si>
  <si>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</si>
  <si>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</si>
  <si>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</si>
  <si>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</si>
  <si>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</si>
  <si>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</si>
  <si>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</si>
  <si>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</si>
  <si>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</si>
  <si>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</si>
  <si>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</si>
  <si>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</si>
  <si>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</si>
  <si>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</si>
  <si>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</si>
  <si>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</si>
  <si>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</si>
  <si>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</si>
  <si>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</si>
  <si>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</si>
  <si>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</si>
  <si>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</si>
  <si>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</si>
  <si>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</si>
  <si>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</si>
  <si>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</si>
  <si>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</si>
  <si>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</si>
  <si>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</si>
  <si>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</si>
  <si>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</si>
  <si>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</si>
  <si>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</si>
  <si>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</si>
  <si>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</si>
  <si>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</si>
  <si>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</si>
  <si>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</si>
  <si>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</si>
  <si>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</si>
  <si>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</si>
  <si>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</si>
  <si>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</si>
  <si>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</si>
  <si>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</si>
  <si>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</si>
  <si>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</si>
  <si>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</si>
  <si>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</si>
  <si>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</si>
  <si>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</si>
  <si>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</si>
  <si>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</si>
  <si>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</si>
  <si>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</si>
  <si>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</si>
  <si>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</si>
  <si>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</si>
  <si>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</si>
  <si>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</si>
  <si>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</si>
  <si>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</si>
  <si>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</si>
  <si>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</si>
  <si>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</si>
  <si>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</si>
  <si>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</si>
  <si>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</si>
  <si>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</si>
  <si>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</si>
  <si>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</si>
  <si>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</si>
  <si>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</si>
  <si>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</si>
  <si>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</si>
  <si>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</si>
  <si>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</si>
  <si>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</si>
  <si>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</si>
  <si>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</si>
  <si>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</si>
  <si>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</si>
  <si>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</si>
  <si>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</si>
  <si>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</si>
  <si>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</si>
  <si>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</si>
  <si>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</si>
  <si>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</si>
  <si>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</si>
  <si>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</si>
  <si>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</si>
  <si>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</si>
  <si>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</si>
  <si>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</si>
  <si>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</si>
  <si>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</si>
  <si>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</si>
  <si>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</si>
  <si>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</si>
  <si>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</si>
  <si>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</si>
  <si>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</si>
  <si>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</si>
  <si>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</si>
  <si>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</si>
  <si>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</si>
  <si>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</si>
  <si>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</si>
  <si>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</si>
  <si>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</si>
  <si>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</si>
  <si>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</si>
  <si>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</si>
  <si>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</si>
  <si>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</si>
  <si>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</si>
  <si>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</si>
  <si>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</si>
  <si>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</si>
  <si>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</si>
  <si>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</si>
  <si>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</si>
  <si>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</si>
  <si>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</si>
  <si>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</si>
  <si>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</si>
  <si>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</si>
  <si>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</si>
  <si>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</si>
  <si>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</si>
  <si>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</si>
  <si>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</si>
  <si>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</si>
  <si>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</si>
  <si>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</si>
  <si>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</si>
  <si>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</si>
  <si>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</si>
  <si>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</si>
  <si>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</si>
  <si>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</si>
  <si>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</si>
  <si>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</si>
  <si>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</si>
  <si>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</si>
  <si>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</si>
  <si>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</si>
  <si>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</si>
  <si>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</si>
  <si>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</si>
  <si>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</si>
  <si>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</si>
  <si>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</si>
  <si>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</si>
  <si>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</si>
  <si>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</si>
  <si>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</si>
  <si>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</si>
  <si>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</si>
  <si>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</si>
  <si>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</si>
  <si>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</si>
  <si>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</si>
  <si>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</si>
  <si>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</si>
  <si>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</si>
  <si>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</si>
  <si>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</si>
  <si>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</si>
  <si>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</si>
  <si>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</si>
  <si>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</si>
  <si>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</si>
  <si>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</si>
  <si>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</si>
  <si>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</si>
  <si>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</si>
  <si>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</si>
  <si>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</si>
  <si>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</si>
  <si>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</si>
  <si>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</si>
  <si>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</si>
  <si>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</si>
  <si>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</si>
  <si>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</si>
  <si>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</si>
  <si>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</si>
  <si>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</si>
  <si>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</si>
  <si>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</si>
  <si>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</si>
  <si>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</si>
  <si>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</si>
  <si>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</si>
  <si>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</si>
  <si>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</si>
  <si>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</si>
  <si>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</si>
  <si>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</si>
  <si>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</si>
  <si>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</si>
  <si>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</si>
  <si>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</si>
  <si>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</si>
  <si>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</si>
  <si>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</si>
  <si>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</si>
  <si>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</si>
  <si>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</si>
  <si>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</si>
  <si>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</si>
  <si>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</si>
  <si>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</si>
  <si>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</si>
  <si>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</si>
  <si>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</si>
  <si>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</si>
  <si>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</si>
  <si>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</si>
  <si>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</si>
  <si>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</si>
  <si>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</si>
  <si>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</si>
  <si>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</si>
  <si>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</si>
  <si>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</si>
  <si>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</si>
  <si>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</si>
  <si>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</si>
  <si>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</si>
  <si>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</si>
  <si>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</si>
  <si>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</si>
  <si>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</si>
  <si>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</si>
  <si>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</si>
  <si>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</si>
  <si>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</si>
  <si>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</si>
  <si>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</si>
  <si>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</si>
  <si>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</si>
  <si>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</si>
  <si>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</si>
  <si>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</si>
  <si>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</si>
  <si>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</si>
  <si>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</si>
  <si>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</si>
  <si>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</si>
  <si>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</si>
  <si>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</si>
  <si>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</si>
  <si>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</si>
  <si>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</si>
  <si>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</si>
  <si>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</si>
  <si>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</si>
  <si>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</si>
  <si>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</si>
  <si>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</si>
  <si>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</si>
  <si>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</si>
  <si>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</si>
  <si>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</si>
  <si>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</si>
  <si>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</si>
  <si>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</si>
  <si>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</si>
  <si>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</si>
  <si>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</si>
  <si>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</si>
  <si>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</si>
  <si>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</si>
  <si>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</si>
  <si>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</si>
  <si>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</si>
  <si>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</si>
  <si>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</si>
  <si>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</si>
  <si>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</si>
  <si>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</si>
  <si>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</si>
  <si>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</si>
  <si>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</si>
  <si>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</si>
  <si>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</si>
  <si>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</si>
  <si>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</si>
  <si>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</si>
  <si>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</si>
  <si>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</si>
  <si>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</si>
  <si>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</si>
  <si>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</si>
  <si>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</si>
  <si>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</si>
  <si>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</si>
  <si>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</si>
  <si>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</si>
  <si>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</si>
  <si>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</si>
  <si>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</si>
  <si>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</si>
  <si>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</si>
  <si>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</si>
  <si>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</si>
  <si>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</si>
  <si>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</si>
  <si>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</si>
  <si>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</si>
  <si>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</si>
  <si>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</si>
  <si>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</si>
  <si>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</si>
  <si>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</si>
  <si>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</si>
  <si>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</si>
  <si>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</si>
  <si>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</si>
  <si>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</si>
  <si>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</si>
  <si>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</si>
  <si>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</si>
  <si>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</si>
  <si>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</si>
  <si>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</si>
  <si>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</si>
  <si>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</si>
  <si>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</si>
  <si>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</si>
  <si>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</si>
  <si>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</si>
  <si>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</si>
  <si>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</si>
  <si>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</si>
  <si>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</si>
  <si>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</si>
  <si>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</si>
  <si>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</si>
  <si>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</si>
  <si>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</si>
  <si>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</si>
  <si>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</si>
  <si>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</si>
  <si>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</si>
  <si>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</si>
  <si>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</si>
  <si>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</si>
  <si>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</si>
  <si>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</si>
  <si>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</si>
  <si>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</si>
  <si>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</si>
  <si>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</si>
  <si>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</si>
  <si>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</si>
  <si>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</si>
  <si>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</si>
  <si>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</si>
  <si>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</si>
  <si>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</si>
  <si>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</si>
  <si>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</si>
  <si>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</si>
  <si>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</si>
  <si>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</si>
  <si>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</si>
  <si>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</si>
  <si>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</si>
  <si>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</si>
  <si>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</si>
  <si>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</si>
  <si>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</si>
  <si>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</si>
  <si>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</si>
  <si>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</si>
  <si>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</si>
  <si>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</si>
  <si>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</si>
  <si>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</si>
  <si>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</si>
  <si>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</si>
  <si>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</si>
  <si>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</si>
  <si>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</si>
  <si>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</si>
  <si>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</si>
  <si>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</si>
  <si>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</si>
  <si>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</si>
  <si>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</si>
  <si>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</si>
  <si>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</si>
  <si>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</si>
  <si>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</si>
  <si>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</si>
  <si>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</si>
  <si>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</si>
  <si>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</si>
  <si>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</si>
  <si>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</si>
  <si>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</si>
  <si>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</si>
  <si>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</si>
  <si>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</si>
  <si>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</si>
  <si>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</si>
  <si>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</si>
  <si>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</si>
  <si>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</si>
  <si>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</si>
  <si>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</si>
  <si>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</si>
  <si>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</si>
  <si>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</si>
  <si>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</si>
  <si>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</si>
  <si>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</si>
  <si>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</si>
  <si>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</si>
  <si>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</si>
  <si>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</si>
  <si>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</si>
  <si>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</si>
  <si>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</si>
  <si>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</si>
  <si>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</si>
  <si>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</si>
  <si>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</si>
  <si>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</si>
  <si>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</si>
  <si>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</si>
  <si>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</si>
  <si>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</si>
  <si>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</si>
  <si>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</si>
  <si>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</si>
  <si>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</si>
  <si>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</si>
  <si>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</si>
  <si>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</si>
  <si>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</si>
  <si>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</si>
  <si>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</si>
  <si>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</si>
  <si>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</si>
  <si>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</si>
  <si>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</si>
  <si>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</si>
  <si>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</si>
  <si>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</si>
  <si>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</si>
  <si>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</si>
  <si>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</si>
  <si>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</si>
  <si>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</si>
  <si>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</si>
  <si>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</si>
  <si>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</si>
  <si>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</si>
  <si>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</si>
  <si>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</si>
  <si>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</si>
  <si>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</si>
  <si>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</si>
  <si>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</si>
  <si>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</si>
  <si>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</si>
  <si>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</si>
  <si>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</si>
  <si>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</si>
  <si>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</si>
  <si>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</si>
  <si>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</si>
  <si>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</si>
  <si>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</si>
  <si>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</si>
  <si>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</si>
  <si>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</si>
  <si>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</si>
  <si>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</si>
  <si>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</si>
  <si>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</si>
  <si>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</si>
  <si>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</si>
  <si>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</si>
  <si>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</si>
  <si>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</si>
  <si>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</si>
  <si>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</si>
  <si>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</si>
  <si>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</si>
  <si>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</si>
  <si>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</si>
  <si>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</si>
  <si>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</si>
  <si>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</si>
  <si>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</si>
  <si>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</si>
  <si>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</si>
  <si>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</si>
  <si>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</si>
  <si>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</si>
  <si>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</si>
  <si>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</si>
  <si>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</si>
  <si>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</si>
  <si>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</si>
  <si>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</si>
  <si>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</si>
  <si>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</si>
  <si>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</si>
  <si>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</si>
  <si>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</si>
  <si>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</si>
  <si>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</si>
  <si>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</si>
  <si>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</si>
  <si>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</si>
  <si>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</si>
  <si>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</si>
  <si>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</si>
  <si>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</si>
  <si>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</si>
  <si>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</si>
  <si>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</si>
  <si>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</si>
  <si>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</si>
  <si>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</si>
  <si>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</si>
  <si>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</si>
  <si>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</si>
  <si>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</si>
  <si>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</si>
  <si>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</si>
  <si>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</si>
  <si>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</si>
  <si>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</si>
  <si>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</si>
  <si>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</si>
  <si>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</si>
  <si>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</si>
  <si>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</si>
  <si>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</si>
  <si>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</si>
  <si>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</si>
  <si>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</si>
  <si>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</si>
  <si>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</si>
  <si>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</si>
  <si>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</si>
  <si>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</si>
  <si>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</si>
  <si>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</si>
  <si>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</si>
  <si>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</si>
  <si>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</si>
  <si>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</si>
  <si>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</si>
  <si>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</si>
  <si>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</si>
  <si>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</si>
  <si>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</si>
  <si>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</si>
  <si>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</si>
  <si>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</si>
  <si>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</si>
  <si>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</si>
  <si>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</si>
  <si>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</si>
  <si>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</si>
  <si>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</si>
  <si>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</si>
  <si>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</si>
  <si>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</si>
  <si>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</si>
  <si>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</si>
  <si>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</si>
  <si>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</si>
  <si>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</si>
  <si>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</si>
  <si>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</si>
  <si>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</si>
  <si>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</si>
  <si>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</si>
  <si>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</si>
  <si>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</si>
  <si>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</si>
  <si>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</si>
  <si>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</si>
  <si>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</si>
  <si>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</si>
  <si>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</si>
  <si>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</si>
  <si>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</si>
  <si>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</si>
  <si>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</si>
  <si>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</si>
  <si>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</si>
  <si>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</si>
  <si>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</si>
  <si>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</si>
  <si>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</si>
  <si>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</si>
  <si>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</si>
  <si>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</si>
  <si>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</si>
  <si>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</si>
  <si>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</si>
  <si>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</si>
  <si>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</si>
  <si>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</si>
  <si>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</si>
  <si>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</si>
  <si>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</si>
  <si>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</si>
  <si>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</si>
  <si>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</si>
  <si>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</si>
  <si>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</si>
  <si>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</si>
  <si>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</si>
  <si>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</si>
  <si>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</si>
  <si>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</si>
  <si>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</si>
  <si>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</si>
  <si>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</si>
  <si>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</si>
  <si>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</si>
  <si>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</si>
  <si>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</si>
  <si>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</si>
  <si>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</si>
  <si>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</si>
  <si>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</si>
  <si>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</si>
  <si>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</si>
  <si>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</si>
  <si>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</si>
  <si>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</si>
  <si>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</si>
  <si>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</si>
  <si>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</si>
  <si>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</si>
  <si>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</si>
  <si>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</si>
  <si>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</si>
  <si>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</si>
  <si>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</si>
  <si>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</si>
  <si>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</si>
  <si>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</si>
  <si>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</si>
  <si>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</si>
  <si>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</si>
  <si>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</si>
  <si>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</si>
  <si>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</si>
  <si>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</si>
  <si>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</si>
  <si>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</si>
  <si>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</si>
  <si>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</si>
  <si>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</si>
  <si>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</si>
  <si>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</si>
  <si>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</si>
  <si>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</si>
  <si>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</si>
  <si>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</si>
  <si>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</si>
  <si>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</si>
  <si>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</si>
  <si>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</si>
  <si>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</si>
  <si>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</si>
  <si>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</si>
  <si>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</si>
  <si>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</si>
  <si>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</si>
  <si>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</si>
  <si>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</si>
  <si>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</si>
  <si>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</si>
  <si>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</si>
  <si>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</si>
  <si>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</si>
  <si>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</si>
  <si>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</si>
  <si>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</si>
  <si>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</si>
  <si>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</si>
  <si>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</si>
  <si>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</si>
  <si>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</si>
  <si>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</si>
  <si>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</si>
  <si>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</si>
  <si>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</si>
  <si>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</si>
  <si>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</si>
  <si>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</si>
  <si>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</si>
  <si>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</si>
  <si>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</si>
  <si>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</si>
  <si>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</si>
  <si>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</si>
  <si>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</si>
  <si>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</si>
  <si>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</si>
  <si>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</si>
  <si>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</si>
  <si>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</si>
  <si>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</si>
  <si>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</si>
  <si>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</si>
  <si>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</si>
  <si>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</si>
  <si>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</si>
  <si>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</si>
  <si>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</si>
  <si>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</si>
  <si>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</si>
  <si>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</si>
  <si>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</si>
  <si>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</si>
  <si>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</si>
  <si>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</si>
  <si>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</si>
  <si>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</si>
  <si>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</si>
  <si>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</si>
  <si>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</si>
  <si>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</si>
  <si>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</si>
  <si>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</si>
  <si>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</si>
  <si>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</si>
  <si>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</si>
  <si>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</si>
  <si>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</si>
  <si>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</si>
  <si>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</si>
  <si>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</si>
  <si>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</si>
  <si>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</si>
  <si>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</si>
  <si>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</si>
  <si>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</si>
  <si>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</si>
  <si>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</si>
  <si>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</si>
  <si>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</si>
  <si>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</si>
  <si>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</si>
  <si>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</si>
  <si>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</si>
  <si>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</si>
  <si>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</si>
  <si>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</si>
  <si>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</si>
  <si>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</si>
  <si>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</si>
  <si>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</si>
  <si>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</si>
  <si>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</si>
  <si>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</si>
  <si>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</si>
  <si>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</si>
  <si>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</si>
  <si>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</si>
  <si>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</si>
  <si>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</si>
  <si>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</si>
  <si>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</si>
  <si>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</si>
  <si>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</si>
  <si>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</si>
  <si>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</si>
  <si>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</si>
  <si>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</si>
  <si>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</si>
  <si>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</si>
  <si>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</si>
  <si>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</si>
  <si>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</si>
  <si>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</si>
  <si>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</si>
  <si>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</si>
  <si>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</si>
  <si>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</si>
  <si>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</si>
  <si>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</si>
  <si>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</si>
  <si>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</si>
  <si>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</si>
  <si>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</si>
  <si>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</si>
  <si>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</si>
  <si>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</si>
  <si>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</si>
  <si>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</si>
  <si>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</si>
  <si>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</si>
  <si>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</si>
  <si>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</si>
  <si>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</si>
  <si>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</si>
  <si>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</si>
  <si>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</si>
  <si>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</si>
  <si>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</si>
  <si>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</si>
  <si>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</si>
  <si>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</si>
  <si>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</si>
  <si>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</si>
  <si>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</si>
  <si>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</si>
  <si>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</si>
  <si>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</si>
  <si>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</si>
  <si>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</si>
  <si>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</si>
  <si>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</si>
  <si>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</si>
  <si>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</si>
  <si>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</si>
  <si>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</si>
  <si>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</si>
  <si>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</si>
  <si>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</si>
  <si>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</si>
  <si>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</si>
  <si>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</si>
  <si>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</si>
  <si>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</si>
  <si>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</si>
  <si>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</si>
  <si>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</si>
  <si>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</si>
  <si>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</si>
  <si>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</si>
  <si>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</si>
  <si>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</si>
  <si>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</si>
  <si>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</si>
  <si>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</si>
  <si>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</si>
  <si>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</si>
  <si>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</si>
  <si>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</si>
  <si>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</si>
  <si>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</si>
  <si>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</si>
  <si>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</si>
  <si>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</si>
  <si>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</si>
  <si>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</si>
  <si>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</si>
  <si>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</si>
  <si>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</si>
  <si>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</si>
  <si>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</si>
  <si>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</si>
  <si>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</si>
  <si>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</si>
  <si>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</si>
  <si>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</si>
  <si>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</si>
  <si>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</si>
  <si>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</si>
  <si>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</si>
  <si>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</si>
  <si>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</si>
  <si>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</si>
  <si>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</si>
  <si>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</si>
  <si>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</si>
  <si>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</si>
  <si>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</si>
  <si>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</si>
  <si>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</si>
  <si>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</si>
  <si>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</si>
  <si>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</si>
  <si>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</si>
  <si>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</si>
  <si>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</si>
  <si>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</si>
  <si>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</si>
  <si>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</si>
  <si>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</si>
  <si>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</si>
  <si>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</si>
  <si>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</si>
  <si>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</si>
  <si>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</si>
  <si>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</si>
  <si>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</si>
  <si>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</si>
  <si>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</si>
  <si>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</si>
  <si>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</si>
  <si>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</si>
  <si>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</si>
  <si>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</si>
  <si>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</si>
  <si>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</si>
  <si>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</si>
  <si>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</si>
  <si>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</si>
  <si>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</si>
  <si>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</si>
  <si>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</si>
  <si>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</si>
  <si>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</si>
  <si>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</si>
  <si>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</si>
  <si>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</si>
  <si>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</si>
  <si>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</si>
  <si>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</si>
  <si>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</si>
  <si>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</si>
  <si>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</si>
  <si>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</si>
  <si>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</si>
  <si>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</si>
  <si>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</si>
  <si>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</si>
  <si>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</si>
  <si>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</si>
  <si>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</si>
  <si>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</si>
  <si>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</si>
  <si>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</si>
  <si>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</si>
  <si>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</si>
  <si>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</si>
  <si>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</si>
  <si>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</si>
  <si>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</si>
  <si>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</si>
  <si>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</si>
  <si>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</si>
  <si>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</si>
  <si>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</si>
  <si>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</si>
  <si>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</si>
  <si>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</si>
  <si>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</si>
  <si>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</si>
  <si>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</si>
  <si>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</si>
  <si>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</si>
  <si>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</si>
  <si>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</si>
  <si>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</si>
  <si>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</si>
  <si>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</si>
  <si>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</si>
  <si>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</si>
  <si>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</si>
  <si>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</si>
  <si>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</si>
  <si>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</si>
  <si>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</si>
  <si>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</si>
  <si>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</si>
  <si>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</si>
  <si>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</si>
  <si>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</si>
  <si>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</si>
  <si>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</si>
  <si>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</si>
  <si>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</si>
  <si>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</si>
  <si>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</si>
  <si>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</si>
  <si>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</si>
  <si>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</si>
  <si>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</si>
  <si>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</si>
  <si>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</si>
  <si>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</si>
  <si>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</si>
  <si>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</si>
  <si>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</si>
  <si>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</si>
  <si>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</si>
  <si>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</si>
  <si>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</si>
  <si>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</si>
  <si>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</si>
  <si>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</si>
  <si>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</si>
  <si>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</si>
  <si>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</si>
  <si>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</si>
  <si>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</si>
  <si>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</si>
  <si>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</si>
  <si>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</si>
  <si>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</si>
  <si>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</si>
  <si>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</si>
  <si>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</si>
  <si>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</si>
  <si>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</si>
  <si>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</si>
  <si>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</si>
  <si>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</si>
  <si>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</si>
  <si>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</si>
  <si>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</si>
  <si>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</si>
  <si>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</si>
  <si>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</si>
  <si>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</si>
  <si>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</si>
  <si>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</si>
  <si>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</si>
  <si>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</si>
  <si>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</si>
  <si>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</si>
  <si>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</si>
  <si>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</si>
  <si>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</si>
  <si>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</si>
  <si>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</si>
  <si>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</si>
  <si>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</si>
  <si>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</si>
  <si>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</si>
  <si>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</si>
  <si>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</si>
  <si>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</si>
  <si>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</si>
  <si>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</si>
  <si>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</si>
  <si>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</si>
  <si>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</si>
  <si>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</si>
  <si>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</si>
  <si>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</si>
  <si>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</si>
  <si>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</si>
  <si>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</si>
  <si>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</si>
  <si>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</si>
  <si>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</si>
  <si>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</si>
  <si>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</si>
  <si>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</si>
  <si>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</si>
  <si>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</si>
  <si>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</si>
  <si>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</si>
  <si>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</si>
  <si>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</si>
  <si>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</si>
  <si>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</si>
  <si>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</si>
  <si>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</si>
  <si>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</si>
  <si>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</si>
  <si>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</si>
  <si>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</si>
  <si>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</si>
  <si>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</si>
  <si>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</si>
  <si>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</si>
  <si>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</si>
  <si>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</si>
  <si>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</si>
  <si>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</si>
  <si>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</si>
  <si>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</si>
  <si>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</si>
  <si>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</si>
  <si>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</si>
  <si>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</si>
  <si>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</si>
  <si>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</si>
  <si>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</si>
  <si>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</si>
  <si>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</si>
  <si>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</si>
  <si>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</si>
  <si>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</si>
  <si>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</si>
  <si>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</si>
  <si>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</si>
  <si>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</si>
  <si>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</si>
  <si>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</si>
  <si>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</si>
  <si>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</si>
  <si>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</si>
  <si>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</si>
  <si>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</si>
  <si>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</si>
  <si>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</si>
  <si>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</si>
  <si>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</si>
  <si>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</si>
  <si>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</si>
  <si>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</si>
  <si>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</si>
  <si>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</si>
  <si>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</si>
  <si>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</si>
  <si>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</si>
  <si>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</si>
  <si>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</si>
  <si>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</si>
  <si>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</si>
  <si>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</si>
  <si>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</si>
  <si>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</si>
  <si>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</si>
  <si>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</si>
  <si>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</si>
  <si>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</si>
  <si>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</si>
  <si>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</si>
  <si>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</si>
  <si>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</si>
  <si>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</si>
  <si>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</si>
  <si>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</si>
  <si>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</si>
  <si>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</si>
  <si>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</si>
  <si>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</si>
  <si>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</si>
  <si>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</si>
  <si>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</si>
  <si>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</si>
  <si>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</si>
  <si>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</si>
  <si>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</si>
  <si>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</si>
  <si>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</si>
  <si>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</si>
  <si>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</si>
  <si>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</si>
  <si>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</si>
  <si>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</si>
  <si>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</si>
  <si>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</si>
  <si>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</si>
  <si>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</si>
  <si>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</si>
  <si>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</si>
  <si>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</si>
  <si>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</si>
  <si>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</si>
  <si>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</si>
  <si>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</si>
  <si>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</si>
  <si>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</si>
  <si>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</si>
  <si>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</si>
  <si>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</si>
  <si>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</si>
  <si>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</si>
  <si>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</si>
  <si>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</si>
  <si>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</si>
  <si>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</si>
  <si>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</si>
  <si>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</si>
  <si>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</si>
  <si>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</si>
  <si>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</si>
  <si>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</si>
  <si>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</si>
  <si>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</si>
  <si>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</si>
  <si>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</si>
  <si>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</si>
  <si>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</si>
  <si>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</si>
  <si>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</si>
  <si>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</si>
  <si>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</si>
  <si>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</si>
  <si>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</si>
  <si>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</si>
  <si>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</si>
  <si>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</si>
  <si>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</si>
  <si>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</si>
  <si>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</si>
  <si>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</si>
  <si>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</si>
  <si>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</si>
  <si>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</si>
  <si>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</si>
  <si>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</si>
  <si>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</si>
  <si>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</si>
  <si>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</si>
  <si>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</si>
  <si>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</si>
  <si>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</si>
  <si>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</si>
  <si>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</si>
  <si>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</si>
  <si>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</si>
  <si>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</si>
  <si>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</si>
  <si>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</si>
  <si>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</si>
  <si>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</si>
  <si>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</si>
  <si>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</si>
  <si>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</si>
  <si>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</si>
  <si>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</si>
  <si>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</si>
  <si>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</si>
  <si>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</si>
  <si>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</si>
  <si>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</si>
  <si>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</si>
  <si>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</si>
  <si>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</si>
  <si>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</si>
  <si>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</si>
  <si>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</si>
  <si>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</si>
  <si>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</si>
  <si>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</si>
  <si>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</si>
  <si>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</si>
  <si>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</si>
  <si>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</si>
  <si>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</si>
  <si>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</si>
  <si>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</si>
  <si>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</si>
  <si>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</si>
  <si>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</si>
  <si>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</si>
  <si>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</si>
  <si>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</si>
  <si>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</si>
  <si>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</si>
  <si>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</si>
  <si>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</si>
  <si>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</si>
  <si>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</si>
  <si>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</si>
  <si>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</si>
  <si>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</si>
  <si>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</si>
  <si>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</si>
  <si>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</si>
  <si>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</si>
  <si>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</si>
  <si>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</si>
  <si>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</si>
  <si>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</si>
  <si>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</si>
  <si>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</si>
  <si>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</si>
  <si>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</si>
  <si>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</si>
  <si>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</si>
  <si>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</si>
  <si>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</si>
  <si>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</si>
  <si>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</si>
  <si>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</si>
  <si>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</si>
  <si>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</si>
  <si>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</si>
  <si>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</si>
  <si>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</si>
  <si>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</si>
  <si>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</si>
  <si>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</si>
  <si>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</si>
  <si>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</si>
  <si>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</si>
  <si>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</si>
  <si>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</si>
  <si>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</si>
  <si>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</si>
  <si>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</si>
  <si>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</si>
  <si>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</si>
  <si>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</si>
  <si>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</si>
  <si>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</si>
  <si>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</si>
  <si>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</si>
  <si>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</si>
  <si>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</si>
  <si>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</si>
  <si>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</si>
  <si>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</si>
  <si>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</si>
  <si>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</si>
  <si>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</si>
  <si>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</si>
  <si>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</si>
  <si>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</si>
  <si>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</si>
  <si>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</si>
  <si>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</si>
  <si>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</si>
  <si>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</si>
  <si>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</si>
  <si>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</si>
  <si>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</si>
  <si>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</si>
  <si>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</si>
  <si>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</si>
  <si>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</si>
  <si>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</si>
  <si>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</si>
  <si>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</si>
  <si>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</si>
  <si>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</si>
  <si>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</si>
  <si>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</si>
  <si>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</si>
  <si>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</si>
  <si>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</si>
  <si>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</si>
  <si>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</si>
  <si>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</si>
  <si>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</si>
  <si>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</si>
  <si>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</si>
  <si>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</si>
  <si>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</si>
  <si>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</si>
  <si>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</si>
  <si>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</si>
  <si>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</si>
  <si>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</si>
  <si>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</si>
  <si>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</si>
  <si>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</si>
  <si>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</si>
  <si>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</si>
  <si>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</si>
  <si>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</si>
  <si>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</si>
  <si>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</si>
  <si>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</si>
  <si>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</si>
  <si>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</si>
  <si>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</si>
  <si>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</si>
  <si>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</si>
  <si>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</si>
  <si>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</si>
  <si>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</si>
  <si>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</si>
  <si>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</si>
  <si>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</si>
  <si>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</si>
  <si>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</si>
  <si>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</si>
  <si>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</si>
  <si>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</si>
  <si>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</si>
  <si>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</si>
  <si>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</si>
  <si>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</si>
  <si>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</si>
  <si>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</si>
  <si>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</si>
  <si>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</si>
  <si>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</si>
  <si>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</si>
  <si>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</si>
  <si>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</si>
  <si>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</si>
  <si>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</si>
  <si>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</si>
  <si>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</si>
  <si>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</si>
  <si>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</si>
  <si>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</si>
  <si>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</si>
  <si>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</si>
  <si>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</si>
  <si>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</si>
  <si>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</si>
  <si>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</si>
  <si>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</si>
  <si>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</si>
  <si>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</si>
  <si>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</si>
  <si>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</si>
  <si>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</si>
  <si>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</si>
  <si>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</si>
  <si>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</si>
  <si>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</si>
  <si>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</si>
  <si>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</si>
  <si>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</si>
  <si>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</si>
  <si>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</si>
  <si>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</si>
  <si>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</si>
  <si>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</si>
  <si>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</si>
  <si>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</si>
  <si>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</si>
  <si>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</si>
  <si>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</si>
  <si>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</si>
  <si>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</si>
  <si>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</si>
  <si>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</si>
  <si>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</si>
  <si>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</si>
  <si>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</si>
  <si>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</si>
  <si>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</si>
  <si>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</si>
  <si>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</si>
  <si>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</si>
  <si>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</si>
  <si>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</si>
  <si>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</si>
  <si>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</si>
  <si>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</si>
  <si>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</si>
  <si>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</si>
  <si>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</si>
  <si>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</si>
  <si>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</si>
  <si>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</si>
  <si>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</si>
  <si>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</si>
  <si>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</si>
  <si>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</si>
  <si>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</si>
  <si>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</si>
  <si>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</si>
  <si>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</si>
  <si>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</si>
  <si>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</si>
  <si>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</si>
  <si>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</si>
  <si>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</si>
  <si>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</si>
  <si>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</si>
  <si>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</si>
  <si>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</si>
  <si>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</si>
  <si>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</si>
  <si>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</si>
  <si>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</si>
  <si>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</si>
  <si>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</si>
  <si>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</si>
  <si>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</si>
  <si>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</si>
  <si>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</si>
  <si>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</si>
  <si>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</si>
  <si>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</si>
  <si>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</si>
  <si>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</si>
  <si>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</si>
  <si>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</si>
  <si>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</si>
  <si>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</si>
  <si>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</si>
  <si>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</si>
  <si>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</si>
  <si>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</si>
  <si>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</si>
  <si>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</si>
  <si>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</si>
  <si>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</si>
  <si>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</si>
  <si>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</si>
  <si>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</si>
  <si>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</si>
  <si>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</si>
  <si>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</si>
  <si>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</si>
  <si>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</si>
  <si>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</si>
  <si>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</si>
  <si>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</si>
  <si>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</si>
  <si>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</si>
  <si>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</si>
  <si>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</si>
  <si>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</si>
  <si>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</si>
  <si>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</si>
  <si>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</si>
  <si>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</si>
  <si>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</si>
  <si>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</si>
  <si>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</si>
  <si>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</si>
  <si>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</si>
  <si>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</si>
  <si>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</si>
  <si>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</si>
  <si>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</si>
  <si>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</si>
  <si>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</si>
  <si>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</si>
  <si>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</si>
  <si>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</si>
  <si>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</si>
  <si>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</si>
  <si>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</si>
  <si>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</si>
  <si>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</si>
  <si>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</si>
  <si>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</si>
  <si>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</si>
  <si>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</si>
  <si>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</si>
  <si>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</si>
  <si>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</si>
  <si>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</si>
  <si>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</si>
  <si>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</si>
  <si>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</si>
  <si>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</si>
  <si>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</si>
  <si>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</si>
  <si>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</si>
  <si>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</si>
  <si>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</si>
  <si>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</si>
  <si>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</si>
  <si>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</si>
  <si>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</si>
  <si>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</si>
  <si>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</si>
  <si>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</si>
  <si>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</si>
  <si>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</si>
  <si>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</si>
  <si>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</si>
  <si>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</si>
  <si>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</si>
  <si>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</si>
  <si>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</si>
  <si>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</si>
  <si>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</si>
  <si>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</si>
  <si>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</si>
  <si>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</si>
  <si>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</si>
  <si>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</si>
  <si>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</si>
  <si>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</si>
  <si>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</si>
  <si>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</si>
  <si>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</si>
  <si>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</si>
  <si>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</si>
  <si>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</si>
  <si>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</si>
  <si>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</si>
  <si>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</si>
  <si>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</si>
  <si>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</si>
  <si>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</si>
  <si>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</si>
  <si>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</si>
  <si>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</si>
  <si>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</si>
  <si>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</si>
  <si>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</si>
  <si>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</si>
  <si>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</si>
  <si>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</si>
  <si>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</si>
  <si>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</si>
  <si>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</si>
  <si>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</si>
  <si>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</si>
  <si>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</si>
  <si>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</si>
  <si>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</si>
  <si>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</si>
  <si>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</si>
  <si>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</si>
  <si>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</si>
  <si>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</si>
  <si>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</si>
  <si>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</si>
  <si>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</si>
  <si>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</si>
  <si>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</si>
  <si>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</si>
  <si>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</si>
  <si>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</si>
  <si>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</si>
  <si>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</si>
  <si>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</si>
  <si>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</si>
  <si>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</si>
  <si>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</si>
  <si>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</si>
  <si>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</si>
  <si>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</si>
  <si>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</si>
  <si>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</si>
  <si>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</si>
  <si>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</si>
  <si>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</si>
  <si>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</si>
  <si>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</si>
  <si>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</si>
  <si>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</si>
  <si>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</si>
  <si>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</si>
  <si>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</si>
  <si>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</si>
  <si>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</si>
  <si>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</si>
  <si>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</si>
  <si>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</si>
  <si>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</si>
  <si>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</si>
  <si>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</si>
  <si>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</si>
  <si>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</si>
  <si>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</si>
  <si>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</si>
  <si>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</si>
  <si>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</si>
  <si>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</si>
  <si>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</si>
  <si>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</si>
  <si>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</si>
  <si>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</si>
  <si>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</si>
  <si>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</si>
  <si>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</si>
  <si>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</si>
  <si>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</si>
  <si>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</si>
  <si>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</si>
  <si>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</si>
  <si>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</si>
  <si>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</si>
  <si>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</si>
  <si>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</si>
  <si>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</si>
  <si>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</si>
  <si>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</si>
  <si>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</si>
  <si>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</si>
  <si>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</si>
  <si>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</si>
  <si>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</si>
  <si>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</si>
  <si>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</si>
  <si>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</si>
  <si>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</si>
  <si>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</si>
  <si>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</si>
  <si>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</si>
  <si>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</si>
  <si>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</si>
  <si>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</si>
  <si>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</si>
  <si>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</si>
  <si>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</si>
  <si>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</si>
  <si>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</si>
  <si>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</si>
  <si>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</si>
  <si>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</si>
  <si>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</si>
  <si>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</si>
  <si>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</si>
  <si>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</si>
  <si>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</si>
  <si>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</si>
  <si>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</si>
  <si>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</si>
  <si>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</si>
  <si>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</si>
  <si>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</si>
  <si>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</si>
  <si>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</si>
  <si>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</si>
  <si>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</si>
  <si>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</si>
  <si>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</si>
  <si>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</si>
  <si>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</si>
  <si>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</si>
  <si>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</si>
  <si>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</si>
  <si>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</si>
  <si>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</si>
  <si>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</si>
  <si>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</si>
  <si>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</si>
  <si>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</si>
  <si>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</si>
  <si>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</si>
  <si>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</si>
  <si>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</si>
  <si>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</si>
  <si>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</si>
  <si>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</si>
  <si>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</si>
  <si>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</si>
  <si>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</si>
  <si>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</si>
  <si>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</si>
  <si>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</si>
  <si>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</si>
  <si>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</si>
  <si>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</si>
  <si>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</si>
  <si>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</si>
  <si>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</si>
  <si>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</si>
  <si>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</si>
  <si>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</si>
  <si>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</si>
  <si>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</si>
  <si>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</si>
  <si>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</si>
  <si>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</si>
  <si>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</si>
  <si>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</si>
  <si>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</si>
  <si>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</si>
  <si>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</si>
  <si>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</si>
  <si>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</si>
  <si>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</si>
  <si>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</si>
  <si>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</si>
  <si>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</si>
  <si>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</si>
  <si>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</si>
  <si>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</si>
  <si>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</si>
  <si>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</si>
  <si>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</si>
  <si>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</si>
  <si>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</si>
  <si>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</si>
  <si>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</si>
  <si>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</si>
  <si>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</si>
  <si>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</si>
  <si>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</si>
  <si>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</si>
  <si>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</si>
  <si>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</si>
  <si>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</si>
  <si>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</si>
  <si>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</si>
  <si>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</si>
  <si>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</si>
  <si>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</si>
  <si>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</si>
  <si>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</si>
  <si>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</si>
  <si>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</si>
  <si>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</si>
  <si>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</si>
  <si>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</si>
  <si>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</si>
  <si>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</si>
  <si>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</si>
  <si>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</si>
  <si>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</si>
  <si>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</si>
  <si>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</si>
  <si>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</si>
  <si>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</si>
  <si>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</si>
  <si>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</si>
  <si>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</si>
  <si>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</si>
  <si>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</si>
  <si>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</si>
  <si>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</si>
  <si>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</si>
  <si>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</si>
  <si>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</si>
  <si>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</si>
  <si>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</si>
  <si>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</si>
  <si>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</si>
  <si>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</si>
  <si>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</si>
  <si>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</si>
  <si>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</si>
  <si>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</si>
  <si>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</si>
  <si>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</si>
  <si>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</si>
  <si>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</si>
  <si>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</si>
  <si>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</si>
  <si>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</si>
  <si>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</si>
  <si>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</si>
  <si>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</si>
  <si>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</si>
  <si>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</si>
  <si>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</si>
  <si>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</si>
  <si>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</si>
  <si>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</si>
  <si>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</si>
  <si>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</si>
  <si>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</si>
  <si>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</si>
  <si>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</si>
  <si>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</si>
  <si>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</si>
  <si>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</si>
  <si>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</si>
  <si>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</si>
  <si>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</si>
  <si>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</si>
  <si>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</si>
  <si>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</si>
  <si>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</si>
  <si>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</si>
  <si>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</si>
  <si>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</si>
  <si>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</si>
  <si>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</si>
  <si>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</si>
  <si>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</si>
  <si>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</si>
  <si>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</si>
  <si>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</si>
  <si>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</si>
  <si>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</si>
  <si>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</si>
  <si>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</si>
  <si>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</si>
  <si>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</si>
  <si>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</si>
  <si>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</si>
  <si>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</si>
  <si>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</si>
  <si>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</si>
  <si>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</si>
  <si>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</si>
  <si>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</si>
  <si>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</si>
  <si>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</si>
  <si>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</si>
  <si>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</si>
  <si>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</si>
  <si>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</si>
  <si>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</si>
  <si>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</si>
  <si>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</si>
  <si>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</si>
  <si>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</si>
  <si>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</si>
  <si>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</si>
  <si>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</si>
  <si>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</si>
  <si>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</si>
  <si>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</si>
  <si>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</si>
  <si>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</si>
  <si>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</si>
  <si>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</si>
  <si>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</si>
  <si>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</si>
  <si>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</si>
  <si>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</si>
  <si>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</si>
  <si>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</si>
  <si>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</si>
  <si>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</si>
  <si>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</si>
  <si>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</si>
  <si>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</si>
  <si>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</si>
  <si>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</si>
  <si>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</si>
  <si>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</si>
  <si>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</si>
  <si>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</si>
  <si>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</si>
  <si>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</si>
  <si>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</si>
  <si>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</si>
  <si>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</si>
  <si>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</si>
  <si>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</si>
  <si>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</si>
  <si>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</si>
  <si>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</si>
  <si>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</si>
  <si>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</si>
  <si>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</si>
  <si>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</si>
  <si>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</si>
  <si>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</si>
  <si>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</si>
  <si>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</si>
  <si>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</si>
  <si>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</si>
  <si>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</si>
  <si>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</si>
  <si>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</si>
  <si>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</si>
  <si>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</si>
  <si>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</si>
  <si>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</si>
  <si>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</si>
  <si>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</si>
  <si>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</si>
  <si>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</si>
  <si>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</si>
  <si>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</si>
  <si>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</si>
  <si>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</si>
  <si>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</si>
  <si>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</si>
  <si>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</si>
  <si>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</si>
  <si>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</si>
  <si>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</si>
  <si>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</si>
  <si>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</si>
  <si>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</si>
  <si>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</si>
  <si>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</si>
  <si>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</si>
  <si>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</si>
  <si>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</si>
  <si>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</si>
  <si>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</si>
  <si>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</si>
  <si>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</si>
  <si>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</si>
  <si>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</si>
  <si>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</si>
  <si>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</si>
  <si>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</si>
  <si>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</si>
  <si>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</si>
  <si>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</si>
  <si>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</si>
  <si>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</si>
  <si>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</si>
  <si>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</si>
  <si>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</si>
  <si>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</si>
  <si>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</si>
  <si>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</si>
  <si>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</si>
  <si>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</si>
  <si>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</si>
  <si>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</si>
  <si>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</si>
  <si>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</si>
  <si>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</si>
  <si>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</si>
  <si>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</si>
  <si>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</si>
  <si>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</si>
  <si>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</si>
  <si>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</si>
  <si>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</si>
  <si>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</si>
  <si>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</si>
  <si>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</si>
  <si>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</si>
  <si>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</si>
  <si>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</si>
  <si>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</si>
  <si>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</si>
  <si>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</si>
  <si>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</si>
  <si>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</si>
  <si>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</si>
  <si>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</si>
  <si>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</si>
  <si>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</si>
  <si>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</si>
  <si>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</si>
  <si>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</si>
  <si>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</si>
  <si>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</si>
  <si>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</si>
  <si>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</si>
  <si>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</si>
  <si>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</si>
  <si>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</si>
  <si>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</si>
  <si>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</si>
  <si>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</si>
  <si>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</si>
  <si>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</si>
  <si>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</si>
  <si>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</si>
  <si>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</si>
  <si>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</si>
  <si>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</si>
  <si>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</si>
  <si>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</si>
  <si>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</si>
  <si>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</si>
  <si>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</si>
  <si>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</si>
  <si>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</si>
  <si>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</si>
  <si>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</si>
  <si>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</si>
  <si>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</si>
  <si>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</si>
  <si>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</si>
  <si>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</si>
  <si>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</si>
  <si>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</si>
  <si>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</si>
  <si>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</si>
  <si>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</si>
  <si>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</si>
  <si>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</si>
  <si>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</si>
  <si>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</si>
  <si>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</si>
  <si>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</si>
  <si>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</si>
  <si>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</si>
  <si>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</si>
  <si>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</si>
  <si>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</si>
  <si>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</si>
  <si>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</si>
  <si>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</si>
  <si>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</si>
  <si>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</si>
  <si>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</si>
  <si>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</si>
  <si>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</si>
  <si>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</si>
  <si>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</si>
  <si>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</si>
  <si>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</si>
  <si>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</si>
  <si>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</si>
  <si>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</si>
  <si>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</si>
  <si>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</si>
  <si>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</si>
  <si>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</si>
  <si>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</si>
  <si>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</si>
  <si>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</si>
  <si>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</si>
  <si>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</si>
  <si>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</si>
  <si>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</si>
  <si>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</si>
  <si>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</si>
  <si>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</si>
  <si>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</si>
  <si>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</si>
  <si>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</si>
  <si>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</si>
  <si>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</si>
  <si>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</si>
  <si>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</si>
  <si>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</si>
  <si>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</si>
  <si>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</si>
  <si>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</si>
  <si>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</si>
  <si>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</si>
  <si>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</si>
  <si>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</si>
  <si>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</si>
  <si>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</si>
  <si>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</si>
  <si>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</si>
  <si>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</si>
  <si>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</si>
  <si>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</si>
  <si>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</si>
  <si>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</si>
  <si>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</si>
  <si>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</si>
  <si>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</si>
  <si>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</si>
  <si>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</si>
  <si>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</si>
  <si>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</si>
  <si>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</si>
  <si>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</si>
  <si>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</si>
  <si>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</si>
  <si>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</si>
  <si>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</si>
  <si>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</si>
  <si>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</si>
  <si>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</si>
  <si>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</si>
  <si>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</si>
  <si>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</si>
  <si>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</si>
  <si>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</si>
  <si>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</si>
  <si>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</si>
  <si>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</si>
  <si>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</si>
  <si>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</si>
  <si>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</si>
  <si>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</si>
  <si>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</si>
  <si>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</si>
  <si>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</si>
  <si>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</si>
  <si>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</si>
  <si>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</si>
  <si>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</si>
  <si>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</si>
  <si>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</si>
  <si>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</si>
  <si>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</si>
  <si>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</si>
  <si>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</si>
  <si>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</si>
  <si>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</si>
  <si>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</si>
  <si>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</si>
  <si>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</si>
  <si>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</si>
  <si>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</si>
  <si>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</si>
  <si>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</si>
  <si>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</si>
  <si>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</si>
  <si>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</si>
  <si>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</si>
  <si>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</si>
  <si>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</si>
  <si>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</si>
  <si>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</si>
  <si>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</si>
  <si>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</si>
  <si>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</si>
  <si>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</si>
  <si>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</si>
  <si>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</si>
  <si>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</si>
  <si>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</si>
  <si>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</si>
  <si>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</si>
  <si>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</si>
  <si>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</si>
  <si>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</si>
  <si>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</si>
  <si>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</si>
  <si>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</si>
  <si>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</si>
  <si>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</si>
  <si>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</si>
  <si>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</si>
  <si>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</si>
  <si>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</si>
  <si>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</si>
  <si>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</si>
  <si>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</si>
  <si>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</si>
  <si>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</si>
  <si>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</si>
  <si>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</si>
  <si>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</si>
  <si>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</si>
  <si>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</si>
  <si>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</si>
  <si>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</si>
  <si>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</si>
  <si>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</si>
  <si>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</si>
  <si>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</si>
  <si>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</si>
  <si>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</si>
  <si>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</si>
  <si>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</si>
  <si>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</si>
  <si>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</si>
  <si>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</si>
  <si>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</si>
  <si>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</si>
  <si>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</si>
  <si>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</si>
  <si>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</si>
  <si>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</si>
  <si>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</si>
  <si>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</si>
  <si>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</si>
  <si>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</si>
  <si>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</si>
  <si>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</si>
  <si>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</si>
  <si>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</si>
  <si>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</si>
  <si>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</si>
  <si>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</si>
  <si>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</si>
  <si>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</si>
  <si>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</si>
  <si>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</si>
  <si>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</si>
  <si>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</si>
  <si>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</si>
  <si>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</si>
  <si>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</si>
  <si>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</si>
  <si>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</si>
  <si>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</si>
  <si>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</si>
  <si>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</si>
  <si>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</si>
  <si>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</si>
  <si>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</si>
  <si>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</si>
  <si>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</si>
  <si>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</si>
  <si>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</si>
  <si>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</si>
  <si>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</si>
  <si>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</si>
  <si>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</si>
  <si>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</si>
  <si>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</si>
  <si>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</si>
  <si>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</si>
  <si>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</si>
  <si>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</si>
  <si>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</si>
  <si>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</si>
  <si>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</si>
  <si>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</si>
  <si>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</si>
  <si>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</si>
  <si>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</si>
  <si>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</si>
  <si>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</si>
  <si>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</si>
  <si>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</si>
  <si>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</si>
  <si>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</si>
  <si>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</si>
  <si>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</si>
  <si>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</si>
  <si>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</si>
  <si>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</si>
  <si>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</si>
  <si>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</si>
  <si>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</si>
  <si>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</si>
  <si>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</si>
  <si>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</si>
  <si>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</si>
  <si>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</si>
  <si>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</si>
  <si>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</si>
  <si>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</si>
  <si>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</si>
  <si>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</si>
  <si>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</si>
  <si>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</si>
  <si>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</si>
  <si>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</si>
  <si>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</si>
  <si>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</si>
  <si>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</si>
  <si>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</si>
  <si>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</si>
  <si>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</si>
  <si>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</si>
  <si>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</si>
  <si>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</si>
  <si>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</si>
  <si>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</si>
  <si>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</si>
  <si>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</si>
  <si>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</si>
  <si>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</si>
  <si>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</si>
  <si>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</si>
  <si>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</si>
  <si>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</si>
  <si>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</si>
  <si>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</si>
  <si>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</si>
  <si>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</si>
  <si>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</si>
  <si>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</si>
  <si>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</si>
  <si>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</si>
  <si>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</si>
  <si>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</si>
  <si>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</si>
  <si>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</si>
  <si>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</si>
  <si>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</si>
  <si>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</si>
  <si>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</si>
  <si>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</si>
  <si>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</si>
  <si>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</si>
  <si>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</si>
  <si>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</si>
  <si>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</si>
  <si>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</si>
  <si>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</si>
  <si>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</si>
  <si>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</si>
  <si>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</si>
  <si>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</si>
  <si>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</si>
  <si>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</si>
  <si>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</si>
  <si>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</si>
  <si>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</si>
  <si>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</si>
  <si>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</si>
  <si>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</si>
  <si>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</si>
  <si>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</si>
  <si>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</si>
  <si>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</si>
  <si>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</si>
  <si>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</si>
  <si>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</si>
  <si>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</si>
  <si>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</si>
  <si>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</si>
  <si>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</si>
  <si>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</si>
  <si>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</si>
  <si>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</si>
  <si>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</si>
  <si>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</si>
  <si>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</si>
  <si>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</si>
  <si>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</si>
  <si>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</si>
  <si>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</si>
  <si>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</si>
  <si>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</si>
  <si>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</si>
  <si>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</si>
  <si>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</si>
  <si>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</si>
  <si>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</si>
  <si>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</si>
  <si>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</si>
  <si>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</si>
  <si>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</si>
  <si>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</si>
  <si>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</si>
  <si>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</si>
  <si>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</si>
  <si>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</si>
  <si>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</si>
  <si>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</si>
  <si>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</si>
  <si>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</si>
  <si>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</si>
  <si>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</si>
  <si>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</si>
  <si>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</si>
  <si>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</si>
  <si>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</si>
  <si>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</si>
  <si>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</si>
  <si>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</si>
  <si>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</si>
  <si>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</si>
  <si>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</si>
  <si>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</si>
  <si>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</si>
  <si>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</si>
  <si>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</si>
  <si>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</si>
  <si>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</si>
  <si>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</si>
  <si>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</si>
  <si>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</si>
  <si>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</si>
  <si>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</si>
  <si>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</si>
  <si>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</si>
  <si>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</si>
  <si>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</si>
  <si>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</si>
  <si>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</si>
  <si>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</si>
  <si>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</si>
  <si>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</si>
  <si>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</si>
  <si>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</si>
  <si>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</si>
  <si>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</si>
  <si>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</si>
  <si>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</si>
  <si>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</si>
  <si>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</si>
  <si>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</si>
  <si>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</si>
  <si>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</si>
  <si>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</si>
  <si>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</si>
  <si>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</si>
  <si>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</si>
  <si>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</si>
  <si>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</si>
  <si>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</si>
  <si>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</si>
  <si>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</si>
  <si>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</si>
  <si>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</si>
  <si>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</si>
  <si>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</si>
  <si>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</si>
  <si>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</si>
  <si>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</si>
  <si>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</si>
  <si>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</si>
  <si>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</si>
  <si>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</si>
  <si>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</si>
  <si>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</si>
  <si>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</si>
  <si>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</si>
  <si>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</si>
  <si>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</si>
  <si>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</si>
  <si>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</si>
  <si>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</si>
  <si>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</si>
  <si>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</si>
  <si>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</si>
  <si>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</si>
  <si>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</si>
  <si>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</si>
  <si>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</si>
  <si>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</si>
  <si>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</si>
  <si>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</si>
  <si>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</si>
  <si>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</si>
  <si>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</si>
  <si>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</si>
  <si>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</si>
  <si>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</si>
  <si>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</si>
  <si>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</si>
  <si>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</si>
  <si>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</si>
  <si>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</si>
  <si>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</si>
  <si>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</si>
  <si>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</si>
  <si>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</si>
  <si>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</si>
  <si>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</si>
  <si>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</si>
  <si>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</si>
  <si>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</si>
  <si>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</si>
  <si>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</si>
  <si>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</si>
  <si>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</si>
  <si>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</si>
  <si>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</si>
  <si>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</si>
  <si>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</si>
  <si>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</si>
  <si>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</si>
  <si>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</si>
  <si>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</si>
  <si>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</si>
  <si>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</si>
  <si>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</si>
  <si>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</si>
  <si>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</si>
  <si>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</si>
  <si>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</si>
  <si>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</si>
  <si>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</si>
  <si>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</si>
  <si>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</si>
  <si>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</si>
  <si>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</si>
  <si>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</si>
  <si>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</si>
  <si>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</si>
  <si>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</si>
  <si>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</si>
  <si>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</si>
  <si>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</si>
  <si>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</si>
  <si>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</si>
  <si>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</si>
  <si>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</si>
  <si>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</si>
  <si>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</si>
  <si>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</si>
  <si>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</si>
  <si>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</si>
  <si>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</si>
  <si>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</si>
  <si>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</si>
  <si>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</si>
  <si>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</si>
  <si>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</si>
  <si>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</si>
  <si>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</si>
  <si>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</si>
  <si>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</si>
  <si>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</si>
  <si>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</si>
  <si>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</si>
  <si>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</si>
  <si>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</si>
  <si>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</si>
  <si>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</si>
  <si>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</si>
  <si>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</si>
  <si>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</si>
  <si>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</si>
  <si>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</si>
  <si>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</si>
  <si>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</si>
  <si>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</si>
  <si>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</si>
  <si>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</si>
  <si>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</si>
  <si>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</si>
  <si>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</si>
  <si>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</si>
  <si>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</si>
  <si>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</si>
  <si>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</si>
  <si>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</si>
  <si>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</si>
  <si>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</si>
  <si>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</si>
  <si>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</si>
  <si>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</si>
  <si>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</si>
  <si>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</si>
  <si>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</si>
  <si>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</si>
  <si>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</si>
  <si>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</si>
  <si>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</si>
  <si>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</si>
  <si>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</si>
  <si>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</si>
  <si>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</si>
  <si>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</si>
  <si>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</si>
  <si>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</si>
  <si>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</si>
  <si>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</si>
  <si>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</si>
  <si>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</si>
  <si>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</si>
  <si>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</si>
  <si>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</si>
  <si>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</si>
  <si>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</si>
  <si>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</si>
  <si>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</si>
  <si>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</si>
  <si>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</si>
  <si>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</si>
  <si>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</si>
  <si>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</si>
  <si>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</si>
  <si>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</si>
  <si>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</si>
  <si>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</si>
  <si>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</si>
  <si>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</si>
  <si>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</si>
  <si>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</si>
  <si>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</si>
  <si>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</si>
  <si>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</si>
  <si>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</si>
  <si>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</si>
  <si>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</si>
  <si>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</si>
  <si>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</si>
  <si>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</si>
  <si>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</si>
  <si>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</si>
  <si>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</si>
  <si>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</si>
  <si>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</si>
  <si>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</si>
  <si>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</si>
  <si>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</si>
  <si>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</si>
  <si>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</si>
  <si>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</si>
  <si>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</si>
  <si>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</si>
  <si>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</si>
  <si>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</si>
  <si>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</si>
  <si>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</si>
  <si>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</si>
  <si>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</si>
  <si>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</si>
  <si>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</si>
  <si>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</si>
  <si>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</si>
  <si>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</si>
  <si>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</si>
  <si>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</si>
  <si>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</si>
  <si>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</si>
  <si>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</si>
  <si>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</si>
  <si>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</si>
  <si>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</si>
  <si>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</si>
  <si>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</si>
  <si>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</si>
  <si>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</si>
  <si>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</si>
  <si>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</si>
  <si>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</si>
  <si>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</si>
  <si>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</si>
  <si>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</si>
  <si>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</si>
  <si>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</si>
  <si>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</si>
  <si>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</si>
  <si>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</si>
  <si>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</si>
  <si>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</si>
  <si>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</si>
  <si>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</si>
  <si>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</si>
  <si>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</si>
  <si>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</si>
  <si>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</si>
  <si>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</si>
  <si>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</si>
  <si>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</si>
  <si>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</si>
  <si>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</si>
  <si>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</si>
  <si>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</si>
  <si>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</si>
  <si>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</si>
  <si>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</si>
  <si>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</si>
  <si>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</si>
  <si>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</si>
  <si>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</si>
  <si>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</si>
  <si>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</si>
  <si>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</si>
  <si>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</si>
  <si>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</si>
  <si>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</si>
  <si>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</si>
  <si>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</si>
  <si>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</si>
  <si>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</si>
  <si>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</si>
  <si>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</si>
  <si>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</si>
  <si>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</si>
  <si>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</si>
  <si>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</si>
  <si>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</si>
  <si>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</si>
  <si>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</si>
  <si>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</si>
  <si>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</si>
  <si>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</si>
  <si>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</si>
  <si>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</si>
  <si>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</si>
  <si>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</si>
  <si>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</si>
  <si>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</si>
  <si>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</si>
  <si>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</si>
  <si>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</si>
  <si>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</si>
  <si>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</si>
  <si>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</si>
  <si>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</si>
  <si>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</si>
  <si>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</si>
  <si>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</si>
  <si>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</si>
  <si>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</si>
  <si>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</si>
  <si>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</si>
  <si>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</si>
  <si>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</si>
  <si>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</si>
  <si>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</si>
  <si>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</si>
  <si>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</si>
  <si>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</si>
  <si>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</si>
  <si>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</si>
  <si>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</si>
  <si>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</si>
  <si>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</si>
  <si>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</si>
  <si>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</si>
  <si>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</si>
  <si>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</si>
  <si>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</si>
  <si>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</si>
  <si>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</si>
  <si>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</si>
  <si>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</si>
  <si>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</si>
  <si>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</si>
  <si>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</si>
  <si>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</si>
  <si>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</si>
  <si>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</si>
  <si>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</si>
  <si>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</si>
  <si>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</si>
  <si>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</si>
  <si>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</si>
  <si>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</si>
  <si>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</si>
  <si>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</si>
  <si>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</si>
  <si>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</si>
  <si>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</si>
  <si>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</si>
  <si>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</si>
  <si>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</si>
  <si>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</si>
  <si>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</si>
  <si>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</si>
  <si>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</si>
  <si>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</si>
  <si>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</si>
  <si>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</si>
  <si>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</si>
  <si>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</si>
  <si>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</si>
  <si>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</si>
  <si>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</si>
  <si>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</si>
  <si>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</si>
  <si>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</si>
  <si>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</si>
  <si>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</si>
  <si>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</si>
  <si>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</si>
  <si>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</si>
  <si>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</si>
  <si>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</si>
  <si>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</si>
  <si>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</si>
  <si>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</si>
  <si>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</si>
  <si>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</si>
  <si>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</si>
  <si>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</si>
  <si>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</si>
  <si>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</si>
  <si>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</si>
  <si>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</si>
  <si>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</si>
  <si>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</si>
  <si>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</si>
  <si>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</si>
  <si>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</si>
  <si>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</si>
  <si>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</si>
  <si>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</si>
  <si>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</si>
  <si>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</si>
  <si>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</si>
  <si>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</si>
  <si>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</si>
  <si>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</si>
  <si>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</si>
  <si>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</si>
  <si>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</si>
  <si>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</si>
  <si>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</si>
  <si>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</si>
  <si>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</si>
  <si>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</si>
  <si>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</si>
  <si>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</si>
  <si>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</si>
  <si>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</si>
  <si>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</si>
  <si>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</si>
  <si>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</si>
  <si>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</si>
  <si>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</si>
  <si>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</si>
  <si>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</si>
  <si>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</si>
  <si>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</si>
  <si>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</si>
  <si>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</si>
  <si>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</si>
  <si>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</si>
  <si>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</si>
  <si>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</si>
  <si>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</si>
  <si>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</si>
  <si>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</si>
  <si>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</si>
  <si>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</si>
  <si>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</si>
  <si>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</si>
  <si>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</si>
  <si>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</si>
  <si>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</si>
  <si>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</si>
  <si>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</si>
  <si>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</si>
  <si>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</si>
  <si>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</si>
  <si>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</si>
  <si>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</si>
  <si>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</si>
  <si>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</si>
  <si>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</si>
  <si>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</si>
  <si>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</si>
  <si>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</si>
  <si>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</si>
  <si>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</si>
  <si>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</si>
  <si>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</si>
  <si>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</si>
  <si>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</si>
  <si>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</si>
  <si>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</si>
  <si>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</si>
  <si>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</si>
  <si>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</si>
  <si>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</si>
  <si>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</si>
  <si>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</si>
  <si>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</si>
  <si>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</si>
  <si>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</si>
  <si>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</si>
  <si>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</si>
  <si>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</si>
  <si>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</si>
  <si>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</si>
  <si>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</si>
  <si>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</si>
  <si>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</si>
  <si>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</si>
  <si>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</si>
  <si>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</si>
  <si>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</si>
  <si>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</si>
  <si>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</si>
  <si>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</si>
  <si>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</si>
  <si>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</si>
  <si>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</si>
  <si>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</si>
  <si>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</si>
  <si>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</si>
  <si>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</si>
  <si>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</si>
  <si>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</si>
  <si>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</si>
  <si>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</si>
  <si>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</si>
  <si>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</si>
  <si>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</si>
  <si>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</si>
  <si>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</si>
  <si>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</si>
  <si>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</si>
  <si>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</si>
  <si>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</si>
  <si>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</si>
  <si>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</si>
  <si>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</si>
  <si>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</si>
  <si>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</si>
  <si>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</si>
  <si>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</si>
  <si>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</si>
  <si>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</si>
  <si>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</si>
  <si>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</si>
  <si>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</si>
  <si>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</si>
  <si>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</si>
  <si>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</si>
  <si>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</si>
  <si>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</si>
  <si>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</si>
  <si>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</si>
  <si>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</si>
  <si>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</si>
  <si>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</si>
  <si>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</si>
  <si>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</si>
  <si>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</si>
  <si>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</si>
  <si>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</si>
  <si>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</si>
  <si>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</si>
  <si>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</si>
  <si>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</si>
  <si>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</si>
  <si>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</si>
  <si>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</si>
  <si>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</si>
  <si>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</si>
  <si>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</si>
  <si>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</si>
  <si>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</si>
  <si>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</si>
  <si>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</si>
  <si>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</si>
  <si>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</si>
  <si>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</si>
  <si>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</si>
  <si>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</si>
  <si>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</si>
  <si>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</si>
  <si>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</si>
  <si>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</si>
  <si>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</si>
  <si>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</si>
  <si>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</si>
  <si>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</si>
  <si>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</si>
  <si>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</si>
  <si>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</si>
  <si>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</si>
  <si>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</si>
  <si>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</si>
  <si>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</si>
  <si>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</si>
  <si>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</si>
  <si>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</si>
  <si>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</si>
  <si>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</si>
  <si>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</si>
  <si>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</si>
  <si>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</si>
  <si>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</si>
  <si>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</si>
  <si>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</si>
  <si>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</si>
  <si>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</si>
  <si>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</si>
  <si>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</si>
  <si>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</si>
  <si>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</si>
  <si>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</si>
  <si>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</si>
  <si>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</si>
  <si>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</si>
  <si>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</si>
  <si>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</si>
  <si>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</si>
  <si>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</si>
  <si>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</si>
  <si>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</si>
  <si>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</si>
  <si>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</si>
  <si>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</si>
  <si>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</si>
  <si>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</si>
  <si>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</si>
  <si>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</si>
  <si>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</si>
  <si>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</si>
  <si>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</si>
  <si>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</si>
  <si>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</si>
  <si>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</si>
  <si>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</si>
  <si>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</si>
  <si>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</si>
  <si>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</si>
  <si>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</si>
  <si>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</si>
  <si>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</si>
  <si>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</si>
  <si>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</si>
  <si>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</si>
  <si>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</si>
  <si>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</si>
  <si>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</si>
  <si>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</si>
  <si>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</si>
  <si>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</si>
  <si>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</si>
  <si>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</si>
  <si>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</si>
  <si>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</si>
  <si>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</si>
  <si>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</si>
  <si>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</si>
  <si>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</si>
  <si>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</si>
  <si>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</si>
  <si>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</si>
  <si>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</si>
  <si>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</si>
  <si>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</si>
  <si>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</si>
  <si>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</si>
  <si>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</si>
  <si>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</si>
  <si>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</si>
  <si>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</si>
  <si>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</si>
  <si>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</si>
  <si>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</si>
  <si>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</si>
  <si>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</si>
  <si>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</si>
  <si>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</si>
  <si>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</si>
  <si>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</si>
  <si>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</si>
  <si>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</si>
  <si>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</si>
  <si>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</si>
  <si>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</si>
  <si>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</si>
  <si>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</si>
  <si>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</si>
  <si>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</si>
  <si>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</si>
  <si>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</si>
  <si>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</si>
  <si>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</si>
  <si>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</si>
  <si>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</si>
  <si>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</si>
  <si>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</si>
  <si>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</si>
  <si>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</si>
  <si>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</si>
  <si>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</si>
  <si>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</si>
  <si>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</si>
  <si>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</si>
  <si>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</si>
  <si>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</si>
  <si>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</si>
  <si>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</si>
  <si>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</si>
  <si>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</si>
  <si>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</si>
  <si>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</si>
  <si>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</si>
  <si>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</si>
  <si>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</si>
  <si>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</si>
  <si>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</si>
  <si>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</si>
  <si>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</si>
  <si>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</si>
  <si>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</si>
  <si>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</si>
  <si>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</si>
  <si>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</si>
  <si>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</si>
  <si>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</si>
  <si>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</si>
  <si>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</si>
  <si>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</si>
  <si>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</si>
  <si>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</si>
  <si>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</si>
  <si>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</si>
  <si>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</si>
  <si>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</si>
  <si>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</si>
  <si>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</si>
  <si>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</si>
  <si>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</si>
  <si>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</si>
  <si>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</si>
  <si>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</si>
  <si>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</si>
  <si>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</si>
  <si>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</si>
  <si>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</si>
  <si>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</si>
  <si>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</si>
  <si>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</si>
  <si>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</si>
  <si>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</si>
  <si>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</si>
  <si>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</si>
  <si>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</si>
  <si>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</si>
  <si>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</si>
  <si>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</si>
  <si>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</si>
  <si>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</si>
  <si>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</si>
  <si>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</si>
  <si>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</si>
  <si>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</si>
  <si>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</si>
  <si>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</si>
  <si>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</si>
  <si>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</si>
  <si>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</si>
  <si>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</si>
  <si>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</si>
  <si>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</si>
  <si>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</si>
  <si>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</si>
  <si>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</si>
  <si>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</si>
  <si>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</si>
  <si>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</si>
  <si>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</si>
  <si>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</si>
  <si>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</si>
  <si>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</si>
  <si>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</si>
  <si>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</si>
  <si>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</si>
  <si>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</si>
  <si>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</si>
  <si>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</si>
  <si>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</si>
  <si>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</si>
  <si>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</si>
  <si>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</si>
  <si>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</si>
  <si>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</si>
  <si>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</si>
  <si>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</si>
  <si>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</si>
  <si>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</si>
  <si>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</si>
  <si>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</si>
  <si>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</si>
  <si>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</si>
  <si>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</si>
  <si>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</si>
  <si>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</si>
  <si>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</si>
  <si>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</si>
  <si>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</si>
  <si>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</si>
  <si>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</si>
  <si>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</si>
  <si>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</si>
  <si>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</si>
  <si>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</si>
  <si>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</si>
  <si>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</si>
  <si>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</si>
  <si>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</si>
  <si>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</si>
  <si>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</si>
  <si>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</si>
  <si>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</si>
  <si>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</si>
  <si>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</si>
  <si>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</si>
  <si>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</si>
  <si>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</si>
  <si>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</si>
  <si>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</si>
  <si>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</si>
  <si>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</si>
  <si>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</si>
  <si>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</si>
  <si>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</si>
  <si>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</si>
  <si>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</si>
  <si>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</si>
  <si>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</si>
  <si>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</si>
  <si>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</si>
  <si>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</si>
  <si>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</si>
  <si>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</si>
  <si>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</si>
  <si>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</si>
  <si>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</si>
  <si>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</si>
  <si>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</si>
  <si>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</si>
  <si>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</si>
  <si>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</si>
  <si>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</si>
  <si>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</si>
  <si>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</si>
  <si>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</si>
  <si>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</si>
  <si>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</si>
  <si>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</si>
  <si>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</si>
  <si>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</si>
  <si>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</si>
  <si>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</si>
  <si>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</si>
  <si>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</si>
  <si>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</si>
  <si>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</si>
  <si>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</si>
  <si>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</si>
  <si>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</si>
  <si>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</si>
  <si>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</si>
  <si>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</si>
  <si>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</si>
  <si>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</si>
  <si>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</si>
  <si>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</si>
  <si>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</si>
  <si>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</si>
  <si>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</si>
  <si>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</si>
  <si>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</si>
  <si>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</si>
  <si>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</si>
  <si>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</si>
  <si>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</si>
  <si>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</si>
  <si>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</si>
  <si>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</si>
  <si>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</si>
  <si>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</si>
  <si>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</si>
  <si>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</si>
  <si>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</si>
  <si>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</si>
  <si>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</si>
  <si>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</si>
  <si>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</si>
  <si>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</si>
  <si>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</si>
  <si>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</si>
  <si>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</si>
  <si>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</si>
  <si>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</si>
  <si>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</si>
  <si>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</si>
  <si>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</si>
  <si>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</si>
  <si>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</si>
  <si>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</si>
  <si>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</si>
  <si>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</si>
  <si>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</si>
  <si>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</si>
  <si>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</si>
  <si>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</si>
  <si>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</si>
  <si>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</si>
  <si>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</si>
  <si>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</si>
  <si>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</si>
  <si>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</si>
  <si>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</si>
  <si>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</si>
  <si>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</si>
  <si>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</si>
  <si>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</si>
  <si>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</si>
  <si>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</si>
  <si>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</si>
  <si>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</si>
  <si>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</si>
  <si>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</si>
  <si>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</si>
  <si>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</si>
  <si>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</si>
  <si>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</si>
  <si>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</si>
  <si>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</si>
  <si>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</si>
  <si>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</si>
  <si>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</si>
  <si>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</si>
  <si>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</si>
  <si>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</si>
  <si>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</si>
  <si>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</si>
  <si>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</si>
  <si>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</si>
  <si>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</si>
  <si>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</si>
  <si>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</si>
  <si>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</si>
  <si>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</si>
  <si>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</si>
  <si>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</si>
  <si>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</si>
  <si>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</si>
  <si>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</si>
  <si>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</si>
  <si>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</si>
  <si>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</si>
  <si>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</si>
  <si>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</si>
  <si>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</si>
  <si>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</si>
  <si>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</si>
  <si>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</si>
  <si>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</si>
  <si>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</si>
  <si>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</si>
  <si>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</si>
  <si>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</si>
  <si>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</si>
  <si>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</si>
  <si>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</si>
  <si>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</si>
  <si>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</si>
  <si>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</si>
  <si>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</si>
  <si>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</si>
  <si>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</si>
  <si>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</si>
  <si>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</si>
  <si>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</si>
  <si>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</si>
  <si>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</si>
  <si>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</si>
  <si>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</si>
  <si>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</si>
  <si>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</si>
  <si>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</si>
  <si>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</si>
  <si>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</si>
  <si>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</si>
  <si>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</si>
  <si>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</si>
  <si>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</si>
  <si>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</si>
  <si>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</si>
  <si>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</si>
  <si>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</si>
  <si>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</si>
  <si>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</si>
  <si>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</si>
  <si>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</si>
  <si>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</si>
  <si>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</si>
  <si>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</si>
  <si>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</si>
  <si>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</si>
  <si>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</si>
  <si>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</si>
  <si>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</si>
  <si>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</si>
  <si>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</si>
  <si>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</si>
  <si>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</si>
  <si>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</si>
  <si>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</si>
  <si>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</si>
  <si>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</si>
  <si>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</si>
  <si>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</si>
  <si>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</si>
  <si>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</si>
  <si>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</si>
  <si>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</si>
  <si>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</si>
  <si>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</si>
  <si>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</si>
  <si>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</si>
  <si>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</si>
  <si>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</si>
  <si>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</si>
  <si>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</si>
  <si>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</si>
  <si>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</si>
  <si>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</si>
  <si>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</si>
  <si>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</si>
  <si>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</si>
  <si>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</si>
  <si>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</si>
  <si>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</si>
  <si>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</si>
  <si>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</si>
  <si>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</si>
  <si>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</si>
  <si>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</si>
  <si>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</si>
  <si>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</si>
  <si>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</si>
  <si>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</si>
  <si>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</si>
  <si>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</si>
  <si>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</si>
  <si>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</si>
  <si>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</si>
  <si>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</si>
  <si>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</si>
  <si>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</si>
  <si>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</si>
  <si>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</si>
  <si>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</si>
  <si>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</si>
  <si>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</si>
  <si>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</si>
  <si>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</si>
  <si>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</si>
  <si>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</si>
  <si>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</si>
  <si>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</si>
  <si>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</si>
  <si>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</si>
  <si>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</si>
  <si>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</si>
  <si>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</si>
  <si>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</si>
  <si>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</si>
  <si>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</si>
  <si>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</si>
  <si>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</si>
  <si>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</si>
  <si>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</si>
  <si>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</si>
  <si>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</si>
  <si>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</si>
  <si>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</si>
  <si>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</si>
  <si>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</si>
  <si>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</si>
  <si>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</si>
  <si>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</si>
  <si>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</si>
  <si>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</si>
  <si>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</si>
  <si>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</si>
  <si>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</si>
  <si>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</si>
  <si>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</si>
  <si>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</si>
  <si>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</si>
  <si>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</si>
  <si>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</si>
  <si>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</si>
  <si>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</si>
  <si>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</si>
  <si>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</si>
  <si>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</si>
  <si>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</si>
  <si>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</si>
  <si>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</si>
  <si>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</si>
  <si>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</si>
  <si>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</si>
  <si>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</si>
  <si>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</si>
  <si>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</si>
  <si>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</si>
  <si>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</si>
  <si>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</si>
  <si>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</si>
  <si>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</si>
  <si>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</si>
  <si>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</si>
  <si>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</si>
  <si>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</si>
  <si>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</si>
  <si>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</si>
  <si>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</si>
  <si>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</si>
  <si>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</si>
  <si>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</si>
  <si>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</si>
  <si>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</si>
  <si>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</si>
  <si>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</si>
  <si>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</si>
  <si>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</si>
  <si>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</si>
  <si>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</si>
  <si>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</si>
  <si>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</si>
  <si>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</si>
  <si>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</si>
  <si>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</si>
  <si>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</si>
  <si>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</si>
  <si>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</si>
  <si>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</si>
  <si>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</si>
  <si>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</si>
  <si>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</si>
  <si>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</si>
  <si>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</si>
  <si>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</si>
  <si>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</si>
  <si>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</si>
  <si>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</si>
  <si>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</si>
  <si>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</si>
  <si>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</si>
  <si>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</si>
  <si>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</si>
  <si>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</si>
  <si>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</si>
  <si>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</si>
  <si>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</si>
  <si>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</si>
  <si>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</si>
  <si>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</si>
  <si>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</si>
  <si>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</si>
  <si>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</si>
  <si>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</si>
  <si>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</si>
  <si>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</si>
  <si>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</si>
  <si>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</si>
  <si>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</si>
  <si>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</si>
  <si>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</si>
  <si>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</si>
  <si>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</si>
  <si>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</si>
  <si>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</si>
  <si>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</si>
  <si>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</si>
  <si>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</si>
  <si>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</si>
  <si>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</si>
  <si>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</si>
  <si>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</si>
  <si>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</si>
  <si>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</si>
  <si>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</si>
  <si>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</si>
  <si>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</si>
  <si>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</si>
  <si>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</si>
  <si>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</si>
  <si>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</si>
  <si>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</si>
  <si>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</si>
  <si>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</si>
  <si>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</si>
  <si>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</si>
  <si>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</si>
  <si>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</si>
  <si>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</si>
  <si>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</si>
  <si>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</si>
  <si>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</si>
  <si>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</si>
  <si>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</si>
  <si>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</si>
  <si>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</si>
  <si>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</si>
  <si>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</si>
  <si>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</si>
  <si>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</si>
  <si>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</si>
  <si>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</si>
  <si>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</si>
  <si>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</si>
  <si>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</si>
  <si>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</si>
  <si>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</si>
  <si>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</si>
  <si>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</si>
  <si>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</si>
  <si>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</si>
  <si>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</si>
  <si>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</si>
  <si>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</si>
  <si>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</si>
  <si>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</si>
  <si>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</si>
  <si>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</si>
  <si>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</si>
  <si>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</si>
  <si>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</si>
  <si>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</si>
  <si>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</si>
  <si>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</si>
  <si>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</si>
  <si>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</si>
  <si>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</si>
  <si>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</si>
  <si>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</si>
  <si>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</si>
  <si>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</si>
  <si>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</si>
  <si>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</si>
  <si>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</si>
  <si>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</si>
  <si>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</si>
  <si>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</si>
  <si>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</si>
  <si>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</si>
  <si>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</si>
  <si>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</si>
  <si>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</si>
  <si>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</si>
  <si>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</si>
  <si>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</si>
  <si>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</si>
  <si>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</si>
  <si>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</si>
  <si>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</si>
  <si>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</si>
  <si>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</si>
  <si>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</si>
  <si>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</si>
  <si>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</si>
  <si>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</si>
  <si>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</si>
  <si>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</si>
  <si>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</si>
  <si>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</si>
  <si>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</si>
  <si>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</si>
  <si>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</si>
  <si>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</si>
  <si>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</si>
  <si>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</si>
  <si>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</si>
  <si>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</si>
  <si>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</si>
  <si>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</si>
  <si>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</si>
  <si>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</si>
  <si>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</si>
  <si>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</si>
  <si>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</si>
  <si>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</si>
  <si>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</si>
  <si>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</si>
  <si>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</si>
  <si>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</si>
  <si>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</si>
  <si>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</si>
  <si>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</si>
  <si>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</si>
  <si>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</si>
  <si>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</si>
  <si>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</si>
  <si>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</si>
  <si>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</si>
  <si>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</si>
  <si>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</si>
  <si>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</si>
  <si>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</si>
  <si>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</si>
  <si>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</si>
  <si>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</si>
  <si>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</si>
  <si>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</si>
  <si>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</si>
  <si>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</si>
  <si>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</si>
  <si>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</si>
  <si>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</si>
  <si>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</si>
  <si>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</si>
  <si>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</si>
  <si>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</si>
  <si>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</si>
  <si>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</si>
  <si>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</si>
  <si>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</si>
  <si>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</si>
  <si>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</si>
  <si>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</si>
  <si>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</si>
  <si>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</si>
  <si>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</si>
  <si>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</si>
  <si>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</si>
  <si>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</si>
  <si>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</si>
  <si>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</si>
  <si>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</si>
  <si>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</si>
  <si>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</si>
  <si>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</si>
  <si>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</si>
  <si>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</si>
  <si>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</si>
  <si>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</si>
  <si>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</si>
  <si>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</si>
  <si>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</si>
  <si>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</si>
  <si>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</si>
  <si>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</si>
  <si>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</si>
  <si>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</si>
  <si>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</si>
  <si>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</si>
  <si>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</si>
  <si>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</si>
  <si>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</si>
  <si>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</si>
  <si>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</si>
  <si>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</si>
  <si>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</si>
  <si>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</si>
  <si>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</si>
  <si>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</si>
  <si>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</si>
  <si>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</si>
  <si>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</si>
  <si>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</si>
  <si>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</si>
  <si>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</si>
  <si>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</si>
  <si>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</si>
  <si>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</si>
  <si>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</si>
  <si>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</si>
  <si>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</si>
  <si>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</si>
  <si>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</si>
  <si>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</si>
  <si>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</si>
  <si>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</si>
  <si>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</si>
  <si>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</si>
  <si>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</si>
  <si>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</si>
  <si>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</si>
  <si>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</si>
  <si>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</si>
  <si>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</si>
  <si>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</si>
  <si>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</si>
  <si>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</si>
  <si>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</si>
  <si>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</si>
  <si>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</si>
  <si>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</si>
  <si>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</si>
  <si>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</si>
  <si>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</si>
  <si>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</si>
  <si>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</si>
  <si>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</si>
  <si>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</si>
  <si>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</si>
  <si>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</si>
  <si>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</si>
  <si>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</si>
  <si>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</si>
  <si>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</si>
  <si>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</si>
  <si>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</si>
  <si>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</si>
  <si>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</si>
  <si>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</si>
  <si>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</si>
  <si>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</si>
  <si>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</si>
  <si>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</si>
  <si>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</si>
  <si>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</si>
  <si>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</si>
  <si>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</si>
  <si>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</si>
  <si>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</si>
  <si>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</si>
  <si>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</si>
  <si>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</si>
  <si>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</si>
  <si>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</si>
  <si>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</si>
  <si>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</si>
  <si>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</si>
  <si>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</si>
  <si>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</si>
  <si>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</si>
  <si>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</si>
  <si>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</si>
  <si>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</si>
  <si>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</si>
  <si>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</si>
  <si>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</si>
  <si>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</si>
  <si>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</si>
  <si>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</si>
  <si>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</si>
  <si>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</si>
  <si>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</si>
  <si>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</si>
  <si>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</si>
  <si>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</si>
  <si>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</si>
  <si>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</si>
  <si>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</si>
  <si>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</si>
  <si>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</si>
  <si>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</si>
  <si>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</si>
  <si>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</si>
  <si>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</si>
  <si>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</si>
  <si>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</si>
  <si>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</si>
  <si>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</si>
  <si>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</si>
  <si>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</si>
  <si>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</si>
  <si>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</si>
  <si>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</si>
  <si>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</si>
  <si>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</si>
  <si>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</si>
  <si>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</si>
  <si>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</si>
  <si>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</si>
  <si>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</si>
  <si>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</si>
  <si>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</si>
  <si>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</si>
  <si>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</si>
  <si>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</si>
  <si>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</si>
  <si>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</si>
  <si>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</si>
  <si>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</si>
  <si>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</si>
  <si>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</si>
  <si>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</si>
  <si>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</si>
  <si>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</si>
  <si>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</si>
  <si>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</si>
  <si>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</si>
  <si>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</si>
  <si>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</si>
  <si>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</si>
  <si>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</si>
  <si>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</si>
  <si>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</si>
  <si>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</si>
  <si>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</si>
  <si>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</si>
  <si>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</si>
  <si>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</si>
  <si>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</si>
  <si>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</si>
  <si>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</si>
  <si>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</si>
  <si>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</si>
  <si>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</si>
  <si>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</si>
  <si>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</si>
  <si>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</si>
  <si>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</si>
  <si>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</si>
  <si>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</si>
  <si>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</si>
  <si>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</si>
  <si>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</si>
  <si>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</si>
  <si>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</si>
  <si>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</si>
  <si>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</si>
  <si>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</si>
  <si>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</si>
  <si>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</si>
  <si>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</si>
  <si>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</si>
  <si>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</si>
  <si>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</si>
  <si>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</si>
  <si>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</si>
  <si>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</si>
  <si>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</si>
  <si>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</si>
  <si>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</si>
  <si>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</si>
  <si>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</si>
  <si>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</si>
  <si>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</si>
  <si>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</si>
  <si>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</si>
  <si>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</si>
  <si>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</si>
  <si>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</si>
  <si>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</si>
  <si>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</si>
  <si>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</si>
  <si>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</si>
  <si>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</si>
  <si>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</si>
  <si>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</si>
  <si>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</si>
  <si>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</si>
  <si>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</si>
  <si>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</si>
  <si>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</si>
  <si>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</si>
  <si>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</si>
  <si>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</si>
  <si>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</si>
  <si>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</si>
  <si>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</si>
  <si>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</si>
  <si>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</si>
  <si>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</si>
  <si>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</si>
  <si>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</si>
  <si>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</si>
  <si>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</si>
  <si>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</si>
  <si>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</si>
  <si>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</si>
  <si>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</si>
  <si>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</si>
  <si>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</si>
  <si>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</si>
  <si>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</si>
  <si>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</si>
  <si>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</si>
  <si>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</si>
  <si>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</si>
  <si>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</si>
  <si>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</si>
  <si>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</si>
  <si>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</si>
  <si>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</si>
  <si>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</si>
  <si>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</si>
  <si>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</si>
  <si>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</si>
  <si>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</si>
  <si>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</si>
  <si>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</si>
  <si>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</si>
  <si>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</si>
  <si>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</si>
  <si>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</si>
  <si>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</si>
  <si>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</si>
  <si>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</si>
  <si>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</si>
  <si>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</si>
  <si>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</si>
  <si>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</si>
  <si>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</si>
  <si>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</si>
  <si>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</si>
  <si>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</si>
  <si>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</si>
  <si>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</si>
  <si>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</si>
  <si>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</si>
  <si>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</si>
  <si>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</si>
  <si>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</si>
  <si>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</si>
  <si>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</si>
  <si>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</si>
  <si>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</si>
  <si>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</si>
  <si>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</si>
  <si>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</si>
  <si>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</si>
  <si>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</si>
  <si>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</si>
  <si>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</si>
  <si>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</si>
  <si>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</si>
  <si>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</si>
  <si>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</si>
  <si>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</si>
  <si>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</si>
  <si>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</si>
  <si>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</si>
  <si>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</si>
  <si>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</si>
  <si>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</si>
  <si>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</si>
  <si>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</si>
  <si>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</si>
  <si>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</si>
  <si>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</si>
  <si>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</si>
  <si>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</si>
  <si>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</si>
  <si>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</si>
  <si>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</si>
  <si>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</si>
  <si>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</si>
  <si>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</si>
  <si>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</si>
  <si>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</si>
  <si>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</si>
  <si>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</si>
  <si>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</si>
  <si>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</si>
  <si>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</si>
  <si>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</si>
  <si>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</si>
  <si>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</si>
  <si>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</si>
  <si>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</si>
  <si>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</si>
  <si>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</si>
  <si>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</si>
  <si>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</si>
  <si>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</si>
  <si>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</si>
  <si>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</si>
  <si>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</si>
  <si>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</si>
  <si>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</si>
  <si>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</si>
  <si>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</si>
  <si>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</si>
  <si>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</si>
  <si>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</si>
  <si>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</si>
  <si>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</si>
  <si>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</si>
  <si>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</si>
  <si>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</si>
  <si>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</si>
  <si>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</si>
  <si>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</si>
  <si>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</si>
  <si>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</si>
  <si>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</si>
  <si>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</si>
  <si>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</si>
  <si>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</si>
  <si>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</si>
  <si>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</si>
  <si>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</si>
  <si>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</si>
  <si>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</si>
  <si>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</si>
  <si>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</si>
  <si>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</si>
  <si>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</si>
  <si>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</si>
  <si>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</si>
  <si>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</si>
  <si>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</si>
  <si>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</si>
  <si>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</si>
  <si>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</si>
  <si>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</si>
  <si>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</si>
  <si>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</si>
  <si>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</si>
  <si>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</si>
  <si>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</si>
  <si>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</si>
  <si>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</si>
  <si>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</si>
  <si>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</si>
  <si>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</si>
  <si>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</si>
  <si>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</si>
  <si>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</si>
  <si>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</si>
  <si>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</si>
  <si>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</si>
  <si>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</si>
  <si>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</si>
  <si>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</si>
  <si>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</si>
  <si>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</si>
  <si>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</si>
  <si>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</si>
  <si>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</si>
  <si>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</si>
  <si>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</si>
  <si>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</si>
  <si>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</si>
  <si>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</si>
  <si>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</si>
  <si>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</si>
  <si>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</si>
  <si>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</si>
  <si>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</si>
  <si>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</si>
  <si>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</si>
  <si>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</si>
  <si>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</si>
  <si>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</si>
  <si>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</si>
  <si>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</si>
  <si>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</si>
  <si>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</si>
  <si>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</si>
  <si>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</si>
  <si>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</si>
  <si>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</si>
  <si>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</si>
  <si>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</si>
  <si>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</si>
  <si>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</si>
  <si>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</si>
  <si>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</si>
  <si>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</si>
  <si>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</si>
  <si>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</si>
  <si>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</si>
  <si>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</si>
  <si>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</si>
  <si>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</si>
  <si>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</si>
  <si>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</si>
  <si>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</si>
  <si>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</si>
  <si>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</si>
  <si>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</si>
  <si>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</si>
  <si>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</si>
  <si>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</si>
  <si>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</si>
  <si>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</si>
  <si>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</si>
  <si>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</si>
  <si>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</si>
  <si>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</si>
  <si>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</si>
  <si>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</si>
  <si>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</si>
  <si>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</si>
  <si>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</si>
  <si>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</si>
  <si>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</si>
  <si>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</si>
  <si>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</si>
  <si>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</si>
  <si>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</si>
  <si>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</si>
  <si>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</si>
  <si>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</si>
  <si>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</si>
  <si>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</si>
  <si>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</si>
  <si>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</si>
  <si>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</si>
  <si>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</si>
  <si>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</si>
  <si>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</si>
  <si>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</si>
  <si>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</si>
  <si>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</si>
  <si>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</si>
  <si>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</si>
  <si>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</si>
  <si>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</si>
  <si>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</si>
  <si>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</si>
  <si>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</si>
  <si>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</si>
  <si>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</si>
  <si>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</si>
  <si>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</si>
  <si>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</si>
  <si>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</si>
  <si>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</si>
  <si>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</si>
  <si>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</si>
  <si>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</si>
  <si>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</si>
  <si>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</si>
  <si>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</si>
  <si>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</si>
  <si>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</si>
  <si>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</si>
  <si>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</si>
  <si>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</si>
  <si>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</si>
  <si>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</si>
  <si>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</si>
  <si>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</si>
  <si>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</si>
  <si>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</si>
  <si>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</si>
  <si>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</si>
  <si>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</si>
  <si>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</si>
  <si>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</si>
  <si>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</si>
  <si>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</si>
  <si>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</si>
  <si>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</si>
  <si>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</si>
  <si>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</si>
  <si>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</si>
  <si>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</si>
  <si>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</si>
  <si>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</si>
  <si>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</si>
  <si>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</si>
  <si>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</si>
  <si>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</si>
  <si>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</si>
  <si>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</si>
  <si>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</si>
  <si>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</si>
  <si>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</si>
  <si>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</si>
  <si>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</si>
  <si>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</si>
  <si>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</si>
  <si>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</si>
  <si>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</si>
  <si>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</si>
  <si>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</si>
  <si>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</si>
  <si>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</si>
  <si>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</si>
  <si>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</si>
  <si>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</si>
  <si>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</si>
  <si>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</si>
  <si>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</si>
  <si>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</si>
  <si>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</si>
  <si>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</si>
  <si>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</si>
  <si>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</si>
  <si>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</si>
  <si>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</si>
  <si>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</si>
  <si>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</si>
  <si>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</si>
  <si>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</si>
  <si>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</si>
  <si>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</si>
  <si>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</si>
  <si>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</si>
  <si>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</si>
  <si>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</si>
  <si>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</si>
  <si>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</si>
  <si>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</si>
  <si>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</si>
  <si>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</si>
  <si>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</si>
  <si>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</si>
  <si>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</si>
  <si>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</si>
  <si>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</si>
  <si>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</si>
  <si>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</si>
  <si>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</si>
  <si>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</si>
  <si>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</si>
  <si>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</si>
  <si>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</si>
  <si>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</si>
  <si>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</si>
  <si>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</si>
  <si>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</si>
  <si>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</si>
  <si>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</si>
  <si>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</si>
  <si>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</si>
  <si>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</si>
  <si>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</si>
  <si>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</si>
  <si>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</si>
  <si>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</si>
  <si>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</si>
  <si>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</si>
  <si>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</si>
  <si>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</si>
  <si>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</si>
  <si>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</si>
  <si>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</si>
  <si>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</si>
  <si>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</si>
  <si>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</si>
  <si>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</si>
  <si>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</si>
  <si>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</si>
  <si>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</si>
  <si>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</si>
  <si>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</si>
  <si>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</si>
  <si>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</si>
  <si>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</si>
  <si>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</si>
  <si>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</si>
  <si>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</si>
  <si>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</si>
  <si>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</si>
  <si>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</si>
  <si>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</si>
  <si>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</si>
  <si>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</si>
  <si>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</si>
  <si>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</si>
  <si>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</si>
  <si>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</si>
  <si>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</si>
  <si>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</si>
  <si>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</si>
  <si>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</si>
  <si>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</si>
  <si>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</si>
  <si>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</si>
  <si>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</si>
  <si>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</si>
  <si>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</si>
  <si>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</si>
  <si>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</si>
  <si>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</si>
  <si>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</si>
  <si>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</si>
  <si>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</si>
  <si>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</si>
  <si>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</si>
  <si>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</si>
  <si>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</si>
  <si>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</si>
  <si>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</si>
  <si>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</si>
  <si>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</si>
  <si>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</si>
  <si>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</si>
  <si>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</si>
  <si>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</si>
  <si>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</si>
  <si>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</si>
  <si>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</si>
  <si>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</si>
  <si>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</si>
  <si>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</si>
  <si>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</si>
  <si>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</si>
  <si>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</si>
  <si>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</si>
  <si>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</si>
  <si>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</si>
  <si>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</si>
  <si>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</si>
  <si>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</si>
  <si>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</si>
  <si>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</si>
  <si>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</si>
  <si>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</si>
  <si>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</si>
  <si>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</si>
  <si>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</si>
  <si>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</si>
  <si>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</si>
  <si>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</si>
  <si>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</si>
  <si>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</si>
  <si>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</si>
  <si>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</si>
  <si>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</si>
  <si>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</si>
  <si>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</si>
  <si>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</si>
  <si>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</si>
  <si>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</si>
  <si>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</si>
  <si>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</si>
  <si>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</si>
  <si>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</si>
  <si>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</si>
  <si>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</si>
  <si>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</si>
  <si>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</si>
  <si>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</si>
  <si>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</si>
  <si>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</si>
  <si>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</si>
  <si>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</si>
  <si>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</si>
  <si>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</si>
  <si>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</si>
  <si>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</si>
  <si>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</si>
  <si>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</si>
  <si>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</si>
  <si>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</si>
  <si>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</si>
  <si>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</si>
  <si>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</si>
  <si>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</si>
  <si>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</si>
  <si>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</si>
  <si>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</si>
  <si>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</si>
  <si>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</si>
  <si>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</si>
  <si>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</si>
  <si>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</si>
  <si>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</si>
  <si>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</si>
  <si>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</si>
  <si>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</si>
  <si>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</si>
  <si>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</si>
  <si>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</si>
  <si>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</si>
  <si>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</si>
  <si>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</si>
  <si>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</si>
  <si>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</si>
  <si>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</si>
  <si>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</si>
  <si>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</si>
  <si>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</si>
  <si>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</si>
  <si>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</si>
  <si>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</si>
  <si>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</si>
  <si>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</si>
  <si>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</si>
  <si>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</si>
  <si>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</si>
  <si>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</si>
  <si>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</si>
  <si>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</si>
  <si>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</si>
  <si>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</si>
  <si>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</si>
  <si>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</si>
  <si>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</si>
  <si>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</si>
  <si>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</si>
  <si>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</si>
  <si>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</si>
  <si>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</si>
  <si>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</si>
  <si>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</si>
  <si>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</si>
  <si>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</si>
  <si>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</si>
  <si>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</si>
  <si>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</si>
  <si>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</si>
  <si>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</si>
  <si>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</si>
  <si>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</si>
  <si>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</si>
  <si>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</si>
  <si>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</si>
  <si>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</si>
  <si>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</si>
  <si>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</si>
  <si>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</si>
  <si>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</si>
  <si>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</si>
  <si>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</si>
  <si>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</si>
  <si>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</si>
  <si>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</si>
  <si>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</si>
  <si>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</si>
  <si>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</si>
  <si>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</si>
  <si>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</si>
  <si>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</si>
  <si>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</si>
  <si>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</si>
  <si>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</si>
  <si>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</si>
  <si>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</si>
  <si>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</si>
  <si>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</si>
  <si>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</si>
  <si>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</si>
  <si>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</si>
  <si>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</si>
  <si>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</si>
  <si>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</si>
  <si>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</si>
  <si>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</si>
  <si>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</si>
  <si>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</si>
  <si>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</si>
  <si>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</si>
  <si>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</si>
  <si>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</si>
  <si>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</si>
  <si>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</si>
  <si>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</si>
  <si>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</si>
  <si>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</si>
  <si>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</si>
  <si>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</si>
  <si>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</si>
  <si>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</si>
  <si>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</si>
  <si>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</si>
  <si>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</si>
  <si>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</si>
  <si>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</si>
  <si>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</si>
  <si>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</si>
  <si>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</si>
  <si>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</si>
  <si>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</si>
  <si>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</si>
  <si>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</si>
  <si>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</si>
  <si>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</si>
  <si>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</si>
  <si>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</si>
  <si>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</si>
  <si>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</si>
  <si>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</si>
  <si>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</si>
  <si>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</si>
  <si>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</si>
  <si>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</si>
  <si>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</si>
  <si>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</si>
  <si>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</si>
  <si>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</si>
  <si>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</si>
  <si>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</si>
  <si>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</si>
  <si>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</si>
  <si>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</si>
  <si>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</si>
  <si>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</si>
  <si>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</si>
  <si>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</si>
  <si>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</si>
  <si>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</si>
  <si>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</si>
  <si>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</si>
  <si>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</si>
  <si>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</si>
  <si>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</si>
  <si>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</si>
  <si>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</si>
  <si>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</si>
  <si>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</si>
  <si>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</si>
  <si>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</si>
  <si>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</si>
  <si>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</si>
  <si>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</si>
  <si>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</si>
  <si>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</si>
  <si>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</si>
  <si>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</si>
  <si>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</si>
  <si>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</si>
  <si>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</si>
  <si>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</si>
  <si>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</si>
  <si>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</si>
  <si>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</si>
  <si>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</si>
  <si>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</si>
  <si>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</si>
  <si>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</si>
  <si>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</si>
  <si>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</si>
  <si>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</si>
  <si>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</si>
  <si>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</si>
  <si>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</si>
  <si>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</si>
  <si>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</si>
  <si>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</si>
  <si>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</si>
  <si>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</si>
  <si>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</si>
  <si>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</si>
  <si>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</si>
  <si>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</si>
  <si>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</si>
  <si>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</si>
  <si>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</si>
  <si>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</si>
  <si>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</si>
  <si>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</si>
  <si>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</si>
  <si>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</si>
  <si>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</si>
  <si>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</si>
  <si>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</si>
  <si>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</si>
  <si>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</si>
  <si>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</si>
  <si>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</si>
  <si>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</si>
  <si>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</si>
  <si>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</si>
  <si>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</si>
  <si>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</si>
  <si>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</si>
  <si>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</si>
  <si>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</si>
  <si>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</si>
  <si>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</si>
  <si>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</si>
  <si>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</si>
  <si>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</si>
  <si>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</si>
  <si>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</si>
  <si>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</si>
  <si>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</si>
  <si>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</si>
  <si>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</si>
  <si>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</si>
  <si>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</si>
  <si>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</si>
  <si>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</si>
  <si>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</si>
  <si>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</si>
  <si>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</si>
  <si>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</si>
  <si>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</si>
  <si>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</si>
  <si>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</si>
  <si>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</si>
  <si>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</si>
  <si>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</si>
  <si>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</si>
  <si>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</si>
  <si>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</si>
  <si>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</si>
  <si>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</si>
  <si>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</si>
  <si>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</si>
  <si>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</si>
  <si>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</si>
  <si>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</si>
  <si>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</si>
  <si>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</si>
  <si>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</si>
  <si>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</si>
  <si>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</si>
  <si>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</si>
  <si>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</si>
  <si>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</si>
  <si>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</si>
  <si>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</si>
  <si>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</si>
  <si>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</si>
  <si>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</si>
  <si>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</si>
  <si>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</si>
  <si>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</si>
  <si>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</si>
  <si>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</si>
  <si>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</si>
  <si>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</si>
  <si>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</si>
  <si>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</si>
  <si>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</si>
  <si>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</si>
  <si>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</si>
  <si>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</si>
  <si>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</si>
  <si>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</si>
  <si>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</si>
  <si>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</si>
  <si>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</si>
  <si>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</si>
  <si>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</si>
  <si>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</si>
  <si>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</si>
  <si>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</si>
  <si>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</si>
  <si>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</si>
  <si>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</si>
  <si>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</si>
  <si>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</si>
  <si>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</si>
  <si>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</si>
  <si>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</si>
  <si>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</si>
  <si>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</si>
  <si>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</si>
  <si>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</si>
  <si>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</si>
  <si>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</si>
  <si>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</si>
  <si>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</si>
  <si>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</si>
  <si>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</si>
  <si>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</si>
  <si>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</si>
  <si>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</si>
  <si>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</si>
  <si>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</si>
  <si>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</si>
  <si>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</si>
  <si>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</si>
  <si>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</si>
  <si>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</si>
  <si>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</si>
  <si>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</si>
  <si>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</si>
  <si>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</si>
  <si>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</si>
  <si>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</si>
  <si>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</si>
  <si>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</si>
  <si>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</si>
  <si>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</si>
  <si>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</si>
  <si>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</si>
  <si>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</si>
  <si>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</si>
  <si>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</si>
  <si>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</si>
  <si>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</si>
  <si>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</si>
  <si>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</si>
  <si>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</si>
  <si>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</si>
  <si>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</si>
  <si>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</si>
  <si>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</si>
  <si>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</si>
  <si>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</si>
  <si>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</si>
  <si>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</si>
  <si>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</si>
  <si>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</si>
  <si>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</si>
  <si>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</si>
  <si>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</si>
  <si>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</si>
  <si>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</si>
  <si>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</si>
  <si>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</si>
  <si>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</si>
  <si>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</si>
  <si>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</si>
  <si>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</si>
  <si>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</si>
  <si>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</si>
  <si>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</si>
  <si>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</si>
  <si>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</si>
  <si>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</si>
  <si>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</si>
  <si>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</si>
  <si>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</si>
  <si>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</si>
  <si>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</si>
  <si>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</si>
  <si>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</si>
  <si>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</si>
  <si>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</si>
  <si>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</si>
  <si>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</si>
  <si>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</si>
  <si>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</si>
  <si>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</si>
  <si>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</si>
  <si>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</si>
  <si>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</si>
  <si>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</si>
  <si>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</si>
  <si>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</si>
  <si>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</si>
  <si>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</si>
  <si>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</si>
  <si>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</si>
  <si>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</si>
  <si>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</si>
  <si>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</si>
  <si>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</si>
  <si>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</si>
  <si>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</si>
  <si>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</si>
  <si>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</si>
  <si>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</si>
  <si>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</si>
  <si>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</si>
  <si>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</si>
  <si>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</si>
  <si>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</si>
  <si>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</si>
  <si>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</si>
  <si>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</si>
  <si>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</si>
  <si>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</si>
  <si>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</si>
  <si>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</si>
  <si>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</si>
  <si>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</si>
  <si>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</si>
  <si>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</si>
  <si>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</si>
  <si>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</si>
  <si>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</si>
  <si>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</si>
  <si>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</si>
  <si>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</si>
  <si>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</si>
  <si>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</si>
  <si>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</si>
  <si>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</si>
  <si>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</si>
  <si>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</si>
  <si>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</si>
  <si>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</si>
  <si>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</si>
  <si>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</si>
  <si>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</si>
  <si>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</si>
  <si>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</si>
  <si>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</si>
  <si>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</si>
  <si>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</si>
  <si>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</si>
  <si>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</si>
  <si>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</si>
  <si>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</si>
  <si>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</si>
  <si>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</si>
  <si>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</si>
  <si>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</si>
  <si>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</si>
  <si>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</si>
  <si>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</si>
  <si>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</si>
  <si>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</si>
  <si>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</si>
  <si>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</si>
  <si>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</si>
  <si>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</si>
  <si>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</si>
  <si>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</si>
  <si>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</si>
  <si>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</si>
  <si>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</si>
  <si>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</si>
  <si>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</si>
  <si>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</si>
  <si>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</si>
  <si>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</si>
  <si>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</si>
  <si>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</si>
  <si>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</si>
  <si>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</si>
  <si>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</si>
  <si>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</si>
  <si>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</si>
  <si>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</si>
  <si>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</si>
  <si>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</si>
  <si>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</si>
  <si>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</si>
  <si>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</si>
  <si>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</si>
  <si>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</si>
  <si>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</si>
  <si>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</si>
  <si>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</si>
  <si>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</si>
  <si>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</si>
  <si>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</si>
  <si>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</si>
  <si>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</si>
  <si>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</si>
  <si>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</si>
  <si>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</si>
  <si>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</si>
  <si>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</si>
  <si>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</si>
  <si>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</si>
  <si>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</si>
  <si>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</si>
  <si>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</si>
  <si>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</si>
  <si>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</si>
  <si>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</si>
  <si>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</si>
  <si>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</si>
  <si>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</si>
  <si>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</si>
  <si>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</si>
  <si>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</si>
  <si>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</si>
  <si>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</si>
  <si>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</si>
  <si>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</si>
  <si>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</si>
  <si>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</si>
  <si>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</si>
  <si>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</si>
  <si>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</si>
  <si>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</si>
  <si>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</si>
  <si>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</si>
  <si>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</si>
  <si>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</si>
  <si>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</si>
  <si>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</si>
  <si>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</si>
  <si>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</si>
  <si>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</si>
  <si>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</si>
  <si>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</si>
  <si>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</si>
  <si>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</si>
  <si>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</si>
  <si>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</si>
  <si>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</si>
  <si>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</si>
  <si>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</si>
  <si>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</si>
  <si>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</si>
  <si>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</si>
  <si>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</si>
  <si>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</si>
  <si>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</si>
  <si>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</si>
  <si>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</si>
  <si>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</si>
  <si>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</si>
  <si>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</si>
  <si>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</si>
  <si>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</si>
  <si>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</si>
  <si>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</si>
  <si>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</si>
  <si>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</si>
  <si>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</si>
  <si>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</si>
  <si>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</si>
  <si>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</si>
  <si>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</si>
  <si>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</si>
  <si>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</si>
  <si>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</si>
  <si>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</si>
  <si>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</si>
  <si>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</si>
  <si>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</si>
  <si>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</si>
  <si>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</si>
  <si>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</si>
  <si>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</si>
  <si>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</si>
  <si>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</si>
  <si>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</si>
  <si>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</si>
  <si>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</si>
  <si>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</si>
  <si>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</si>
  <si>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</si>
  <si>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</si>
  <si>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</si>
  <si>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</si>
  <si>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</si>
  <si>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</si>
  <si>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</si>
  <si>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</si>
  <si>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</si>
  <si>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</si>
  <si>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</si>
  <si>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</si>
  <si>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</si>
  <si>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</si>
  <si>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</si>
  <si>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</si>
  <si>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</si>
  <si>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</si>
  <si>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</si>
  <si>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</si>
  <si>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</si>
  <si>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</si>
  <si>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</si>
  <si>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</si>
  <si>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</si>
  <si>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</si>
  <si>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</si>
  <si>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</si>
  <si>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</si>
  <si>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</si>
  <si>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</si>
  <si>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</si>
  <si>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</si>
  <si>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</si>
  <si>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</si>
  <si>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</si>
  <si>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</si>
  <si>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</si>
  <si>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</si>
  <si>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</si>
  <si>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</si>
  <si>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</si>
  <si>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</si>
  <si>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</si>
  <si>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</si>
  <si>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</si>
  <si>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</si>
  <si>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</si>
  <si>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</si>
  <si>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</si>
  <si>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</si>
  <si>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</si>
  <si>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</si>
  <si>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</si>
  <si>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</si>
  <si>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</si>
  <si>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</si>
  <si>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</si>
  <si>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</si>
  <si>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</si>
  <si>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</si>
  <si>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</si>
  <si>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</si>
  <si>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</si>
  <si>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</si>
  <si>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</si>
  <si>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</si>
  <si>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</si>
  <si>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</si>
  <si>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</si>
  <si>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</si>
  <si>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</si>
  <si>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</si>
  <si>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</si>
  <si>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</si>
  <si>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</si>
  <si>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</si>
  <si>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</si>
  <si>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</si>
  <si>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</si>
  <si>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</si>
  <si>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</si>
  <si>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</si>
  <si>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</si>
  <si>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</si>
  <si>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</si>
  <si>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</si>
  <si>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</si>
  <si>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</si>
  <si>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</si>
  <si>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</si>
  <si>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</si>
  <si>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</si>
  <si>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</si>
  <si>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</si>
  <si>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</si>
  <si>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</si>
  <si>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</si>
  <si>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</si>
  <si>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</si>
  <si>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</si>
  <si>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</si>
  <si>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</si>
  <si>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</si>
  <si>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</si>
  <si>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</si>
  <si>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</si>
  <si>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</si>
  <si>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</si>
  <si>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</si>
  <si>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</si>
  <si>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</si>
  <si>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</si>
  <si>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</si>
  <si>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</si>
  <si>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</si>
  <si>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</si>
  <si>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</si>
  <si>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</si>
  <si>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</si>
  <si>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</si>
  <si>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</si>
  <si>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</si>
  <si>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</si>
  <si>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</si>
  <si>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</si>
  <si>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</si>
  <si>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</si>
  <si>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</si>
  <si>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</si>
  <si>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</si>
  <si>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</si>
  <si>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</si>
  <si>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</si>
  <si>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</si>
  <si>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</si>
  <si>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</si>
  <si>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</si>
  <si>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</si>
  <si>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</si>
  <si>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</si>
  <si>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</si>
  <si>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</si>
  <si>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</si>
  <si>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</si>
  <si>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</si>
  <si>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</si>
  <si>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</si>
  <si>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</si>
  <si>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</si>
  <si>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</si>
  <si>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</si>
  <si>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</si>
  <si>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</si>
  <si>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</si>
  <si>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</si>
  <si>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</si>
  <si>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</si>
  <si>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</si>
  <si>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</si>
  <si>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</si>
  <si>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</si>
  <si>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</si>
  <si>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</si>
  <si>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</si>
  <si>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</si>
  <si>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</si>
  <si>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</si>
  <si>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</si>
  <si>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</si>
  <si>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</si>
  <si>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</si>
  <si>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</si>
  <si>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</si>
  <si>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</si>
  <si>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</si>
  <si>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</si>
  <si>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</si>
  <si>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</si>
  <si>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</si>
  <si>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</si>
  <si>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</si>
  <si>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</si>
  <si>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</si>
  <si>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</si>
  <si>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</si>
  <si>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</si>
  <si>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</si>
  <si>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</si>
  <si>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</si>
  <si>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</si>
  <si>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</si>
  <si>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</si>
  <si>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</si>
  <si>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</si>
  <si>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</si>
  <si>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</si>
  <si>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</si>
  <si>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</si>
  <si>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</si>
  <si>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</si>
  <si>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</si>
  <si>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</si>
  <si>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</si>
  <si>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</si>
  <si>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</si>
  <si>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</si>
  <si>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</si>
  <si>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</si>
  <si>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</si>
  <si>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</si>
  <si>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</si>
  <si>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</si>
  <si>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</si>
  <si>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</si>
  <si>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</si>
  <si>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</si>
  <si>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</si>
  <si>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</si>
  <si>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</si>
  <si>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</si>
  <si>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</si>
  <si>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</si>
  <si>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</si>
  <si>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</si>
  <si>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</si>
  <si>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</si>
  <si>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</si>
  <si>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</si>
  <si>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</si>
  <si>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</si>
  <si>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</si>
  <si>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</si>
  <si>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</si>
  <si>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</si>
  <si>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</si>
  <si>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</si>
  <si>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</si>
  <si>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</si>
  <si>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</si>
  <si>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</si>
  <si>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</si>
  <si>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</si>
  <si>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</si>
  <si>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</si>
  <si>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</si>
  <si>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</si>
  <si>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</si>
  <si>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</si>
  <si>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</si>
  <si>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</si>
  <si>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</si>
  <si>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</si>
  <si>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</si>
  <si>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</si>
  <si>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</si>
  <si>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</si>
  <si>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</si>
  <si>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</si>
  <si>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</si>
  <si>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</si>
  <si>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</si>
  <si>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</si>
  <si>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</si>
  <si>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</si>
  <si>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</si>
  <si>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</si>
  <si>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</si>
  <si>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</si>
  <si>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</si>
  <si>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</si>
  <si>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</si>
  <si>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</si>
  <si>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</si>
  <si>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</si>
  <si>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</si>
  <si>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</si>
  <si>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</si>
  <si>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</si>
  <si>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</si>
  <si>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</si>
  <si>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</si>
  <si>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</si>
  <si>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</si>
  <si>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</si>
  <si>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</si>
  <si>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</si>
  <si>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</si>
  <si>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</si>
  <si>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</si>
  <si>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</si>
  <si>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</si>
  <si>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</si>
  <si>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</si>
  <si>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</si>
  <si>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</si>
  <si>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</si>
  <si>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</si>
  <si>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</si>
  <si>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</si>
  <si>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</si>
  <si>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</si>
  <si>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</si>
  <si>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</si>
  <si>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</si>
  <si>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</si>
  <si>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</si>
  <si>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</si>
  <si>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</si>
  <si>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</si>
  <si>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</si>
  <si>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</si>
  <si>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</si>
  <si>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</si>
  <si>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</si>
  <si>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</si>
  <si>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</si>
  <si>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</si>
  <si>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</si>
  <si>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</si>
  <si>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</si>
  <si>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</si>
  <si>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</si>
  <si>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</si>
  <si>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</si>
  <si>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</si>
  <si>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</si>
  <si>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</si>
  <si>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</si>
  <si>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</si>
  <si>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</si>
  <si>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</si>
  <si>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</si>
  <si>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</si>
  <si>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</si>
  <si>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</si>
  <si>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</si>
  <si>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</si>
  <si>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</si>
  <si>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</si>
  <si>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</si>
  <si>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</si>
  <si>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</si>
  <si>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</si>
  <si>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</si>
  <si>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</si>
  <si>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</si>
  <si>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</si>
  <si>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</si>
  <si>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</si>
  <si>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</si>
  <si>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</si>
  <si>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</si>
  <si>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</si>
  <si>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</si>
  <si>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</si>
  <si>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</si>
  <si>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</si>
  <si>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</si>
  <si>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</si>
  <si>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</si>
  <si>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</si>
  <si>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</si>
  <si>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</si>
  <si>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</si>
  <si>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</si>
  <si>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</si>
  <si>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</si>
  <si>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</si>
  <si>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</si>
  <si>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</si>
  <si>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</si>
  <si>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</si>
  <si>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</si>
  <si>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</si>
  <si>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</si>
  <si>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</si>
  <si>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</si>
  <si>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</si>
  <si>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</si>
  <si>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</si>
  <si>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</si>
  <si>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</si>
  <si>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</si>
  <si>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</si>
  <si>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</si>
  <si>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</si>
  <si>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</si>
  <si>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</si>
  <si>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</si>
  <si>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</si>
  <si>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</si>
  <si>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</si>
  <si>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</si>
  <si>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</si>
  <si>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</si>
  <si>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</si>
  <si>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</si>
  <si>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</si>
  <si>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</si>
  <si>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</si>
  <si>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</si>
  <si>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</si>
  <si>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</si>
  <si>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</si>
  <si>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</si>
  <si>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</si>
  <si>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</si>
  <si>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</si>
  <si>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</si>
  <si>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</si>
  <si>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</si>
  <si>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</si>
  <si>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</si>
  <si>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</si>
  <si>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</si>
  <si>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</si>
  <si>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</si>
  <si>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</si>
  <si>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</si>
  <si>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</si>
  <si>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</si>
  <si>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</si>
  <si>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</si>
  <si>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</si>
  <si>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</si>
  <si>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</si>
  <si>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</si>
  <si>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</si>
  <si>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</si>
  <si>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</si>
  <si>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</si>
  <si>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</si>
  <si>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</si>
  <si>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</si>
  <si>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</si>
  <si>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</si>
  <si>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</si>
  <si>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</si>
  <si>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</si>
  <si>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</si>
  <si>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</si>
  <si>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</si>
  <si>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</si>
  <si>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</si>
  <si>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</si>
  <si>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</si>
  <si>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</si>
  <si>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</si>
  <si>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</si>
  <si>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</si>
  <si>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</si>
  <si>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</si>
  <si>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</si>
  <si>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</si>
  <si>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</si>
  <si>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</si>
  <si>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</si>
  <si>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</si>
  <si>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</si>
  <si>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</si>
  <si>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</si>
  <si>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</si>
  <si>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</si>
  <si>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</si>
  <si>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</si>
  <si>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</si>
  <si>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</si>
  <si>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</si>
  <si>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</si>
  <si>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</si>
  <si>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</si>
  <si>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</si>
  <si>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</si>
  <si>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</si>
  <si>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</si>
  <si>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</si>
  <si>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</si>
  <si>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</si>
  <si>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</si>
  <si>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</si>
  <si>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</si>
  <si>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</si>
  <si>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</si>
  <si>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</si>
  <si>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</si>
  <si>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</si>
  <si>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</si>
  <si>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</si>
  <si>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</si>
  <si>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</si>
  <si>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</si>
  <si>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</si>
  <si>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</si>
  <si>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</si>
  <si>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</si>
  <si>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</si>
  <si>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</si>
  <si>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</si>
  <si>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</si>
  <si>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</si>
  <si>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</si>
  <si>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</si>
  <si>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</si>
  <si>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</si>
  <si>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</si>
  <si>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</si>
  <si>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</si>
  <si>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</si>
  <si>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</si>
  <si>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</si>
  <si>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</si>
  <si>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</si>
  <si>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</si>
  <si>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</si>
  <si>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</si>
  <si>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</si>
  <si>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</si>
  <si>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</si>
  <si>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</si>
  <si>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</si>
  <si>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</si>
  <si>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</si>
  <si>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</si>
  <si>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</si>
  <si>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</si>
  <si>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</si>
  <si>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</si>
  <si>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</si>
  <si>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</si>
  <si>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</si>
  <si>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</si>
  <si>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</si>
  <si>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</si>
  <si>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</si>
  <si>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</si>
  <si>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</si>
  <si>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</si>
  <si>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</si>
  <si>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</si>
  <si>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</si>
  <si>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</si>
  <si>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</si>
  <si>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</si>
  <si>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</si>
  <si>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</si>
  <si>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</si>
  <si>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</si>
  <si>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</si>
  <si>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</si>
  <si>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</si>
  <si>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</si>
  <si>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</si>
  <si>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</si>
  <si>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</si>
  <si>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</si>
  <si>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</si>
  <si>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</si>
  <si>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</si>
  <si>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</si>
  <si>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</si>
  <si>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</si>
  <si>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</si>
  <si>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</si>
  <si>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</si>
  <si>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</si>
  <si>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</si>
  <si>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</si>
  <si>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</si>
  <si>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</si>
  <si>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</si>
  <si>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</si>
  <si>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</si>
  <si>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</si>
  <si>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</si>
  <si>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</si>
  <si>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</si>
  <si>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</si>
  <si>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</si>
  <si>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</si>
  <si>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</si>
  <si>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</si>
  <si>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</si>
  <si>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</si>
  <si>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</si>
  <si>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</si>
  <si>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</si>
  <si>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</si>
  <si>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</si>
  <si>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</si>
  <si>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</si>
  <si>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</si>
  <si>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</si>
  <si>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</si>
  <si>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</si>
  <si>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</si>
  <si>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</si>
  <si>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</si>
  <si>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</si>
  <si>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</si>
  <si>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</si>
  <si>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</si>
  <si>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</si>
  <si>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</si>
  <si>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</si>
  <si>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</si>
  <si>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</si>
  <si>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</si>
  <si>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</si>
  <si>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</si>
  <si>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</si>
  <si>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</si>
  <si>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</si>
  <si>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</si>
  <si>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</si>
  <si>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</si>
  <si>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</si>
  <si>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</si>
  <si>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</si>
  <si>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</si>
  <si>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</si>
  <si>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</si>
  <si>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</si>
  <si>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</si>
  <si>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</si>
  <si>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</si>
  <si>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</si>
  <si>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</si>
  <si>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</si>
  <si>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</si>
  <si>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</si>
  <si>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</si>
  <si>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</si>
  <si>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</si>
  <si>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</si>
  <si>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</si>
  <si>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</si>
  <si>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</si>
  <si>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</si>
  <si>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</si>
  <si>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</si>
  <si>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</si>
  <si>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</si>
  <si>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</si>
  <si>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</si>
  <si>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</si>
  <si>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</si>
  <si>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</si>
  <si>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</si>
  <si>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</si>
  <si>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</si>
  <si>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</si>
  <si>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</si>
  <si>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</si>
  <si>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</si>
  <si>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</si>
  <si>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</si>
  <si>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</si>
  <si>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</si>
  <si>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</si>
  <si>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</si>
  <si>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</si>
  <si>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</si>
  <si>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</si>
  <si>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</si>
  <si>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</si>
  <si>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</si>
  <si>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</si>
  <si>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</si>
  <si>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</si>
  <si>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</si>
  <si>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</si>
  <si>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</si>
  <si>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</si>
  <si>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</si>
  <si>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</si>
  <si>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</si>
  <si>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</si>
  <si>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</si>
  <si>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</si>
  <si>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</si>
  <si>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</si>
  <si>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</si>
  <si>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</si>
  <si>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</si>
  <si>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</si>
  <si>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</si>
  <si>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</si>
  <si>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</si>
  <si>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</si>
  <si>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</si>
  <si>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</si>
  <si>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</si>
  <si>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</si>
  <si>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</si>
  <si>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</si>
  <si>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</si>
  <si>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</si>
  <si>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</si>
  <si>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</si>
  <si>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</si>
  <si>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</si>
  <si>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</si>
  <si>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</si>
  <si>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</si>
  <si>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</si>
  <si>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</si>
  <si>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</si>
  <si>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</si>
  <si>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</si>
  <si>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</si>
  <si>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</si>
  <si>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</si>
  <si>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</si>
  <si>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</si>
  <si>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</si>
  <si>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</si>
  <si>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</si>
  <si>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</si>
  <si>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</si>
  <si>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</si>
  <si>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</si>
  <si>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</si>
  <si>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</si>
  <si>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</si>
  <si>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</si>
  <si>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</si>
  <si>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</si>
  <si>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</si>
  <si>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</si>
  <si>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</si>
  <si>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</si>
  <si>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</si>
  <si>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</si>
  <si>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</si>
  <si>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</si>
  <si>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</si>
  <si>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</si>
  <si>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</si>
  <si>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</si>
  <si>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</si>
  <si>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</si>
  <si>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</si>
  <si>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</si>
  <si>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</si>
  <si>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</si>
  <si>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</si>
  <si>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</si>
  <si>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</si>
  <si>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</si>
  <si>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</si>
  <si>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</si>
  <si>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</si>
  <si>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</si>
  <si>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</si>
  <si>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</si>
  <si>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</si>
  <si>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</si>
  <si>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</si>
  <si>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</si>
  <si>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</si>
  <si>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</si>
  <si>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</si>
  <si>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</si>
  <si>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</si>
  <si>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</si>
  <si>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</si>
  <si>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</si>
  <si>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</si>
  <si>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</si>
  <si>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</si>
  <si>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</si>
  <si>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</si>
  <si>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</si>
  <si>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</si>
  <si>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</si>
  <si>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</si>
  <si>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</si>
  <si>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</si>
  <si>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</si>
  <si>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</si>
  <si>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</si>
  <si>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</si>
  <si>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</si>
  <si>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</si>
  <si>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</si>
  <si>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</si>
  <si>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</si>
  <si>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</si>
  <si>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</si>
  <si>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</si>
  <si>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</si>
  <si>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</si>
  <si>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</si>
  <si>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</si>
  <si>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</si>
  <si>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</si>
  <si>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</si>
  <si>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</si>
  <si>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</si>
  <si>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</si>
  <si>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</si>
  <si>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</si>
  <si>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</si>
  <si>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</si>
  <si>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</si>
  <si>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</si>
  <si>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</si>
  <si>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</si>
  <si>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</si>
  <si>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</si>
  <si>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</si>
  <si>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</si>
  <si>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</si>
  <si>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</si>
  <si>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</si>
  <si>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</si>
  <si>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</si>
  <si>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</si>
  <si>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</si>
  <si>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</si>
  <si>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</si>
  <si>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</si>
  <si>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</si>
  <si>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</si>
  <si>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</si>
  <si>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</si>
  <si>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</si>
  <si>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</si>
  <si>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</si>
  <si>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</si>
  <si>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</si>
  <si>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</si>
  <si>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</si>
  <si>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</si>
  <si>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</si>
  <si>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</si>
  <si>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</si>
  <si>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</si>
  <si>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</si>
  <si>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</si>
  <si>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</si>
  <si>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</si>
  <si>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</si>
  <si>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</si>
  <si>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</si>
  <si>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</si>
  <si>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</si>
  <si>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</si>
  <si>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</si>
  <si>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</si>
  <si>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</si>
  <si>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</si>
  <si>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</si>
  <si>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</si>
  <si>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</si>
  <si>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</si>
  <si>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</si>
  <si>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</si>
  <si>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</si>
  <si>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</si>
  <si>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</si>
  <si>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</si>
  <si>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</si>
  <si>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</si>
  <si>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</si>
  <si>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</si>
  <si>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</si>
  <si>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</si>
  <si>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</si>
  <si>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</si>
  <si>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</si>
  <si>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</si>
  <si>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</si>
  <si>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</si>
  <si>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</si>
  <si>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</si>
  <si>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</si>
  <si>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</si>
  <si>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</si>
  <si>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</si>
  <si>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</si>
  <si>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</si>
  <si>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</si>
  <si>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</si>
  <si>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</si>
  <si>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</si>
  <si>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</si>
  <si>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</si>
  <si>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</si>
  <si>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</si>
  <si>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</si>
  <si>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</si>
  <si>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</si>
  <si>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</si>
  <si>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</si>
  <si>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</si>
  <si>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</si>
  <si>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</si>
  <si>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</si>
  <si>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</si>
  <si>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</si>
  <si>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</si>
  <si>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</si>
  <si>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</si>
  <si>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</si>
  <si>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</si>
  <si>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</si>
  <si>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</si>
  <si>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</si>
  <si>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</si>
  <si>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</si>
  <si>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</si>
  <si>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</si>
  <si>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</si>
  <si>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</si>
  <si>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</si>
  <si>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</si>
  <si>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</si>
  <si>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</si>
  <si>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</si>
  <si>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</si>
  <si>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</si>
  <si>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</si>
  <si>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</si>
  <si>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</si>
  <si>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</si>
  <si>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</si>
  <si>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</si>
  <si>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</si>
  <si>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</si>
  <si>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</si>
  <si>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</si>
  <si>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</si>
  <si>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</si>
  <si>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</si>
  <si>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</si>
  <si>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</si>
  <si>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</si>
  <si>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</si>
  <si>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</si>
  <si>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</si>
  <si>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</si>
  <si>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</si>
  <si>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</si>
  <si>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</si>
  <si>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</si>
  <si>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</si>
  <si>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</si>
  <si>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</si>
  <si>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</si>
  <si>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</si>
  <si>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</si>
  <si>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</si>
  <si>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</si>
  <si>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</si>
  <si>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</si>
  <si>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</si>
  <si>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</si>
  <si>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</si>
  <si>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</si>
  <si>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</si>
  <si>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</si>
  <si>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</si>
  <si>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</si>
  <si>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</si>
  <si>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</si>
  <si>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</si>
  <si>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</si>
  <si>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</si>
  <si>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</si>
  <si>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</si>
  <si>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</si>
  <si>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</si>
  <si>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</si>
  <si>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</si>
  <si>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</si>
  <si>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</si>
  <si>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</si>
  <si>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</si>
  <si>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</si>
  <si>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</si>
  <si>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</si>
  <si>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</si>
  <si>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</si>
  <si>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</si>
  <si>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</si>
  <si>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</si>
  <si>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</si>
  <si>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</si>
  <si>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</si>
  <si>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</si>
  <si>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</si>
  <si>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</si>
  <si>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</si>
  <si>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</si>
  <si>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</si>
  <si>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</si>
  <si>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</si>
  <si>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</si>
  <si>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</si>
  <si>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</si>
  <si>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</si>
  <si>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</si>
  <si>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</si>
  <si>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</si>
  <si>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</si>
  <si>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</si>
  <si>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</si>
  <si>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</si>
  <si>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</si>
  <si>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</si>
  <si>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</si>
  <si>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</si>
  <si>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</si>
  <si>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</si>
  <si>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</si>
  <si>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</si>
  <si>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</si>
  <si>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</si>
  <si>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</si>
  <si>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</si>
  <si>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</si>
  <si>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</si>
  <si>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</si>
  <si>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</si>
  <si>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</si>
  <si>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</si>
  <si>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</si>
  <si>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</si>
  <si>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</si>
  <si>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</si>
  <si>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</si>
  <si>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</si>
  <si>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</si>
  <si>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</si>
  <si>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</si>
  <si>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</si>
  <si>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</si>
  <si>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</si>
  <si>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</si>
  <si>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</si>
  <si>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</si>
  <si>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</si>
  <si>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</si>
  <si>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</si>
  <si>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</si>
  <si>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</si>
  <si>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</si>
  <si>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</si>
  <si>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</si>
  <si>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</si>
  <si>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</si>
  <si>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</si>
  <si>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</si>
  <si>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</si>
  <si>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</si>
  <si>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</si>
  <si>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</si>
  <si>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</si>
  <si>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</si>
  <si>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</si>
  <si>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</si>
  <si>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</si>
  <si>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</si>
  <si>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</si>
  <si>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</si>
  <si>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</si>
  <si>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</si>
  <si>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</si>
  <si>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</si>
  <si>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</si>
  <si>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</si>
  <si>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</si>
  <si>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</si>
  <si>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</si>
  <si>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</si>
  <si>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</si>
  <si>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</si>
  <si>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</si>
  <si>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</si>
  <si>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</si>
  <si>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</si>
  <si>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</si>
  <si>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</si>
  <si>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</si>
  <si>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</si>
  <si>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</si>
  <si>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</si>
  <si>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</si>
  <si>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</si>
  <si>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</si>
  <si>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</si>
  <si>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</si>
  <si>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</si>
  <si>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</si>
  <si>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</si>
  <si>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</si>
  <si>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</si>
  <si>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</si>
  <si>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</si>
  <si>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</si>
  <si>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</si>
  <si>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</si>
  <si>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</si>
  <si>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</si>
  <si>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</si>
  <si>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</si>
  <si>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</si>
  <si>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</si>
  <si>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</si>
  <si>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</si>
  <si>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</si>
  <si>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</si>
  <si>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</si>
  <si>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</si>
  <si>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</si>
  <si>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</si>
  <si>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</si>
  <si>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</si>
  <si>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</si>
  <si>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</si>
  <si>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</si>
  <si>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</si>
  <si>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</si>
  <si>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</si>
  <si>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</si>
  <si>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</si>
  <si>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</si>
  <si>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</si>
  <si>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</si>
  <si>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</si>
  <si>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</si>
  <si>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</si>
  <si>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</si>
  <si>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</si>
  <si>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</si>
  <si>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</si>
  <si>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</si>
  <si>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</si>
  <si>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</si>
  <si>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</si>
  <si>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</si>
  <si>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</si>
  <si>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</si>
  <si>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</si>
  <si>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</si>
  <si>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</si>
  <si>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</si>
  <si>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</si>
  <si>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</si>
  <si>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</si>
  <si>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</si>
  <si>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</si>
  <si>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</si>
  <si>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</si>
  <si>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</si>
  <si>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</si>
  <si>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</si>
  <si>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</si>
  <si>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</si>
  <si>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</si>
  <si>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</si>
  <si>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</si>
  <si>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</si>
  <si>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</si>
  <si>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</si>
  <si>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</si>
  <si>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</si>
  <si>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</si>
  <si>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</si>
  <si>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</si>
  <si>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</si>
  <si>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</si>
  <si>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</si>
  <si>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</si>
  <si>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</si>
  <si>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</si>
  <si>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</si>
  <si>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</si>
  <si>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</si>
  <si>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</si>
  <si>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</si>
  <si>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</si>
  <si>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</si>
  <si>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</si>
  <si>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</si>
  <si>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</si>
  <si>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</si>
  <si>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</si>
  <si>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</si>
  <si>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</si>
  <si>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</si>
  <si>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</si>
  <si>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</si>
  <si>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</si>
  <si>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</si>
  <si>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</si>
  <si>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</si>
  <si>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</si>
  <si>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</si>
  <si>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</si>
  <si>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</si>
  <si>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</si>
  <si>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</si>
  <si>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</si>
  <si>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</si>
  <si>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</si>
  <si>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</si>
  <si>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</si>
  <si>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</si>
  <si>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</si>
  <si>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</si>
  <si>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</si>
  <si>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</si>
  <si>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</si>
  <si>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</si>
  <si>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</si>
  <si>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</si>
  <si>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</si>
  <si>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</si>
  <si>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</si>
  <si>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</si>
  <si>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</si>
  <si>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</si>
  <si>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</si>
  <si>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</si>
  <si>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</si>
  <si>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</si>
  <si>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</si>
  <si>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</si>
  <si>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</si>
  <si>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</si>
  <si>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</si>
  <si>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</si>
  <si>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</si>
  <si>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</si>
  <si>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</si>
  <si>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</si>
  <si>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</si>
  <si>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</si>
  <si>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</si>
  <si>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</si>
  <si>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</si>
  <si>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</si>
  <si>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</si>
  <si>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</si>
  <si>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</si>
  <si>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</si>
  <si>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</si>
  <si>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</si>
  <si>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</si>
  <si>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</si>
  <si>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</si>
  <si>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</si>
  <si>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</si>
  <si>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</si>
  <si>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</si>
  <si>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</si>
  <si>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</si>
  <si>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</si>
  <si>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</si>
  <si>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</si>
  <si>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</si>
  <si>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</si>
  <si>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</si>
  <si>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</si>
  <si>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</si>
  <si>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</si>
  <si>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</si>
  <si>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</si>
  <si>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</si>
  <si>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</si>
  <si>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</si>
  <si>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</si>
  <si>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</si>
  <si>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</si>
  <si>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</si>
  <si>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</si>
  <si>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</si>
  <si>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</si>
  <si>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</si>
  <si>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</si>
  <si>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</si>
  <si>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</si>
  <si>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</si>
  <si>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</si>
  <si>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</si>
  <si>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</si>
  <si>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</si>
  <si>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</si>
  <si>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</si>
  <si>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</si>
  <si>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</si>
  <si>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</si>
  <si>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</si>
  <si>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</si>
  <si>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</si>
  <si>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</si>
  <si>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</si>
  <si>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</si>
  <si>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</si>
  <si>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</si>
  <si>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</si>
  <si>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</si>
  <si>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</si>
  <si>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</si>
  <si>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</si>
  <si>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</si>
  <si>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</si>
  <si>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</si>
  <si>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</si>
  <si>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</si>
  <si>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</si>
  <si>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</si>
  <si>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</si>
  <si>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</si>
  <si>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</si>
  <si>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</si>
  <si>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</si>
  <si>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</si>
  <si>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</si>
  <si>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</si>
  <si>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</si>
  <si>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</si>
  <si>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</si>
  <si>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</si>
  <si>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</si>
  <si>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</si>
  <si>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</si>
  <si>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</si>
  <si>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</si>
  <si>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</si>
  <si>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</si>
  <si>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</si>
  <si>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</si>
  <si>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</si>
  <si>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</si>
  <si>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</si>
  <si>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</si>
  <si>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</si>
  <si>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</si>
  <si>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</si>
  <si>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</si>
  <si>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</si>
  <si>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</si>
  <si>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</si>
  <si>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</si>
  <si>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</si>
  <si>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</si>
  <si>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</si>
  <si>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</si>
  <si>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</si>
  <si>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</si>
  <si>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</si>
  <si>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</si>
  <si>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</si>
  <si>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</si>
  <si>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</si>
  <si>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</si>
  <si>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</si>
  <si>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</si>
  <si>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</si>
  <si>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</si>
  <si>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</si>
  <si>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</si>
  <si>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</si>
  <si>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</si>
  <si>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</si>
  <si>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</si>
  <si>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</si>
  <si>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</si>
  <si>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</si>
  <si>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</si>
  <si>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</si>
  <si>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</si>
  <si>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</si>
  <si>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</si>
  <si>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</si>
  <si>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</si>
  <si>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</si>
  <si>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</si>
  <si>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</si>
  <si>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</si>
  <si>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</si>
  <si>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</si>
  <si>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</si>
  <si>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</si>
  <si>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</si>
  <si>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</si>
  <si>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</si>
  <si>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</si>
  <si>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</si>
  <si>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</si>
  <si>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</si>
  <si>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</si>
  <si>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</si>
  <si>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</si>
  <si>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</si>
  <si>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</si>
  <si>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</si>
  <si>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</si>
  <si>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</si>
  <si>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</si>
  <si>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</si>
  <si>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</si>
  <si>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</si>
  <si>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</si>
  <si>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</si>
  <si>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</si>
  <si>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</si>
  <si>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</si>
  <si>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</si>
  <si>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</si>
  <si>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</si>
  <si>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</si>
  <si>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</si>
  <si>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</si>
  <si>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</si>
  <si>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</si>
  <si>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</si>
  <si>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</si>
  <si>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</si>
  <si>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</si>
  <si>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</si>
  <si>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</si>
  <si>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</si>
  <si>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</si>
  <si>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</si>
  <si>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</si>
  <si>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</si>
  <si>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</si>
  <si>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</si>
  <si>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</si>
  <si>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</si>
  <si>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</si>
  <si>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</si>
  <si>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</si>
  <si>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</si>
  <si>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</si>
  <si>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</si>
  <si>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</si>
  <si>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</si>
  <si>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</si>
  <si>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</si>
  <si>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</si>
  <si>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</si>
  <si>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</si>
  <si>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</si>
  <si>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</si>
  <si>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</si>
  <si>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</si>
  <si>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</si>
  <si>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</si>
  <si>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</si>
  <si>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</si>
  <si>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</si>
  <si>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</si>
  <si>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</si>
  <si>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</si>
  <si>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</si>
  <si>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</si>
  <si>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</si>
  <si>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</si>
  <si>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</si>
  <si>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</si>
  <si>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</si>
  <si>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</si>
  <si>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</si>
  <si>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</si>
  <si>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</si>
  <si>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</si>
  <si>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</si>
  <si>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</si>
  <si>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</si>
  <si>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</si>
  <si>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</si>
  <si>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</si>
  <si>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</si>
  <si>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</si>
  <si>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</si>
  <si>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</si>
  <si>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</si>
  <si>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</si>
  <si>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</si>
  <si>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</si>
  <si>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</si>
  <si>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</si>
  <si>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</si>
  <si>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</si>
  <si>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</si>
  <si>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</si>
  <si>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</si>
  <si>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</si>
  <si>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</si>
  <si>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</si>
  <si>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</si>
  <si>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</si>
  <si>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</si>
  <si>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</si>
  <si>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</si>
  <si>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</si>
  <si>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</si>
  <si>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</si>
  <si>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</si>
  <si>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</si>
  <si>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</si>
  <si>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</si>
  <si>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</si>
  <si>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</si>
  <si>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</si>
  <si>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</si>
  <si>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</si>
  <si>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</si>
  <si>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</si>
  <si>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</si>
  <si>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</si>
  <si>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</si>
  <si>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</si>
  <si>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</si>
  <si>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</si>
  <si>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</si>
  <si>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</si>
  <si>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</si>
  <si>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</si>
  <si>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</si>
  <si>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</si>
  <si>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</si>
  <si>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</si>
  <si>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</si>
  <si>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</si>
  <si>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</si>
  <si>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</si>
  <si>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</si>
  <si>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</si>
  <si>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</si>
  <si>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</si>
  <si>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</si>
  <si>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</si>
  <si>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</si>
  <si>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</si>
  <si>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</si>
  <si>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</si>
  <si>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</si>
  <si>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</si>
  <si>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</si>
  <si>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</si>
  <si>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</si>
  <si>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</si>
  <si>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</si>
  <si>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</si>
  <si>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</si>
  <si>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</si>
  <si>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</si>
  <si>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</si>
  <si>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</si>
  <si>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</si>
  <si>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</si>
  <si>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</si>
  <si>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</si>
  <si>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</si>
  <si>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</si>
  <si>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</si>
  <si>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</si>
  <si>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</si>
  <si>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</si>
  <si>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</si>
  <si>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</si>
  <si>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</si>
  <si>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</si>
  <si>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</si>
  <si>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</si>
  <si>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</si>
  <si>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</si>
  <si>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</si>
  <si>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</si>
  <si>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</si>
  <si>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</si>
  <si>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</si>
  <si>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</si>
  <si>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</si>
  <si>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</si>
  <si>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</si>
  <si>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</si>
  <si>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</si>
  <si>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</si>
  <si>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</si>
  <si>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</si>
  <si>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</si>
  <si>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</si>
  <si>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</si>
  <si>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</si>
  <si>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</si>
  <si>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</si>
  <si>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</si>
  <si>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</si>
  <si>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</si>
  <si>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</si>
  <si>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</si>
  <si>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</si>
  <si>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</si>
  <si>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</si>
  <si>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</si>
  <si>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</si>
  <si>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</si>
  <si>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</si>
  <si>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</si>
  <si>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</si>
  <si>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</si>
  <si>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</si>
  <si>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</si>
  <si>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</si>
  <si>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</si>
  <si>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</si>
  <si>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</si>
  <si>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</si>
  <si>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</si>
  <si>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</si>
  <si>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</si>
  <si>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</si>
  <si>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</si>
  <si>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</si>
  <si>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</si>
  <si>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</si>
  <si>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</si>
  <si>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</si>
  <si>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</si>
  <si>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</si>
  <si>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</si>
  <si>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</si>
  <si>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</si>
  <si>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</si>
  <si>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</si>
  <si>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</si>
  <si>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</si>
  <si>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</si>
  <si>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</si>
  <si>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</si>
  <si>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</si>
  <si>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</si>
  <si>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</si>
  <si>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</si>
  <si>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</si>
  <si>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</si>
  <si>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</si>
  <si>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</si>
  <si>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</si>
  <si>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</si>
  <si>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</si>
  <si>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</si>
  <si>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</si>
  <si>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</si>
  <si>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</si>
  <si>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</si>
  <si>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</si>
  <si>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</si>
  <si>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</si>
  <si>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</si>
  <si>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</si>
  <si>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</si>
  <si>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</si>
  <si>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</si>
  <si>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</si>
  <si>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</si>
  <si>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</si>
  <si>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</si>
  <si>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</si>
  <si>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</si>
  <si>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</si>
  <si>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</si>
  <si>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</si>
  <si>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</si>
  <si>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</si>
  <si>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</si>
  <si>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</si>
  <si>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</si>
  <si>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</si>
  <si>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</si>
  <si>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</si>
  <si>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</si>
  <si>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</si>
  <si>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</si>
  <si>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</si>
  <si>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</si>
  <si>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</si>
  <si>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</si>
  <si>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</si>
  <si>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</si>
  <si>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</si>
  <si>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</si>
  <si>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</si>
  <si>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</si>
  <si>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</si>
  <si>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</si>
  <si>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</si>
  <si>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</si>
  <si>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</si>
  <si>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</si>
  <si>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</si>
  <si>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</si>
  <si>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</si>
  <si>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</si>
  <si>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</si>
  <si>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</si>
  <si>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</si>
  <si>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</si>
  <si>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</si>
  <si>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</si>
  <si>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</si>
  <si>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</si>
  <si>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</si>
  <si>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</si>
  <si>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</si>
  <si>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</si>
  <si>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</si>
  <si>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</si>
  <si>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</si>
  <si>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</si>
  <si>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</si>
  <si>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</si>
  <si>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</si>
  <si>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</si>
  <si>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</si>
  <si>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</si>
  <si>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</si>
  <si>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</si>
  <si>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</si>
  <si>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</si>
  <si>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</si>
  <si>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</si>
  <si>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</si>
  <si>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</si>
  <si>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</si>
  <si>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</si>
  <si>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</si>
  <si>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</si>
  <si>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</si>
  <si>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</si>
  <si>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</si>
  <si>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</si>
  <si>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</si>
  <si>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</si>
  <si>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</si>
  <si>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</si>
  <si>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</si>
  <si>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</si>
  <si>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</si>
  <si>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</si>
  <si>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</si>
  <si>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</si>
  <si>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</si>
  <si>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</si>
  <si>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</si>
  <si>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</si>
  <si>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</si>
  <si>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</si>
  <si>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</si>
  <si>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</si>
  <si>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</si>
  <si>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</si>
  <si>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</si>
  <si>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</si>
  <si>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</si>
  <si>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</si>
  <si>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</si>
  <si>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</si>
  <si>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</si>
  <si>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</si>
  <si>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</si>
  <si>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</si>
  <si>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</si>
  <si>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</si>
  <si>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</si>
  <si>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</si>
  <si>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</si>
  <si>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</si>
  <si>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</si>
  <si>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</si>
  <si>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</si>
  <si>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</si>
  <si>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</si>
  <si>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</si>
  <si>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</si>
  <si>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</si>
  <si>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</si>
  <si>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</si>
  <si>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</si>
  <si>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</si>
  <si>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</si>
  <si>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</si>
  <si>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</si>
  <si>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</si>
  <si>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</si>
  <si>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</si>
  <si>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</si>
  <si>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</si>
  <si>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</si>
  <si>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</si>
  <si>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</si>
  <si>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</si>
  <si>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</si>
  <si>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</si>
  <si>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</si>
  <si>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</si>
  <si>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</si>
  <si>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</si>
  <si>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</si>
  <si>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</si>
  <si>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</si>
  <si>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</si>
  <si>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</si>
  <si>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</si>
  <si>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</si>
  <si>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</si>
  <si>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</si>
  <si>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</si>
  <si>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</si>
  <si>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</si>
  <si>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</si>
  <si>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</si>
  <si>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</si>
  <si>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</si>
  <si>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</si>
  <si>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</si>
  <si>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</si>
  <si>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</si>
  <si>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</si>
  <si>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</si>
  <si>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</si>
  <si>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</si>
  <si>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</si>
  <si>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</si>
  <si>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</si>
  <si>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</si>
  <si>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</si>
  <si>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</si>
  <si>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</si>
  <si>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</si>
  <si>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</si>
  <si>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</si>
  <si>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</si>
  <si>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</si>
  <si>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</si>
  <si>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</si>
  <si>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</si>
  <si>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</si>
  <si>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</si>
  <si>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</si>
  <si>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</si>
  <si>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</si>
  <si>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</si>
  <si>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</si>
  <si>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</si>
  <si>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</si>
  <si>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</si>
  <si>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</si>
  <si>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</si>
  <si>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</si>
  <si>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</si>
  <si>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</si>
  <si>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</si>
  <si>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</si>
  <si>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</si>
  <si>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</si>
  <si>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</si>
  <si>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</si>
  <si>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</si>
  <si>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</si>
  <si>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</si>
  <si>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</si>
  <si>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</si>
  <si>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</si>
  <si>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</si>
  <si>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</si>
  <si>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</si>
  <si>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</si>
  <si>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</si>
  <si>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</si>
  <si>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</si>
  <si>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</si>
  <si>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</si>
  <si>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</si>
  <si>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</si>
  <si>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</si>
  <si>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</si>
  <si>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</si>
  <si>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</si>
  <si>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</si>
  <si>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</si>
  <si>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</si>
  <si>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</si>
  <si>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</si>
  <si>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</si>
  <si>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</si>
  <si>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</si>
  <si>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</si>
  <si>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</si>
  <si>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</si>
  <si>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</si>
  <si>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</si>
  <si>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</si>
  <si>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</si>
  <si>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</si>
  <si>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</si>
  <si>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</si>
  <si>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</si>
  <si>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</si>
  <si>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</si>
  <si>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</si>
  <si>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</si>
  <si>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</si>
  <si>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</si>
  <si>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</si>
  <si>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</si>
  <si>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</si>
  <si>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</si>
  <si>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</si>
  <si>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</si>
  <si>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</si>
  <si>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</si>
  <si>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</si>
  <si>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</si>
  <si>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</si>
  <si>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</si>
  <si>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</si>
  <si>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</si>
  <si>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</si>
  <si>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</si>
  <si>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</si>
  <si>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</si>
  <si>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</si>
  <si>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</si>
  <si>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</si>
  <si>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</si>
  <si>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</si>
  <si>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</si>
  <si>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</si>
  <si>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</si>
  <si>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</si>
  <si>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</si>
  <si>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</si>
  <si>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</si>
  <si>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</si>
  <si>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</si>
  <si>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</si>
  <si>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</si>
  <si>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</si>
  <si>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</si>
  <si>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</si>
  <si>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</si>
  <si>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</si>
  <si>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</si>
  <si>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</si>
  <si>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</si>
  <si>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</si>
  <si>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</si>
  <si>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</si>
  <si>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</si>
  <si>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</si>
  <si>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</si>
  <si>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</si>
  <si>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</si>
  <si>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</si>
  <si>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</si>
  <si>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</si>
  <si>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</si>
  <si>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</si>
  <si>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</si>
  <si>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</si>
  <si>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</si>
  <si>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</si>
  <si>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</si>
  <si>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</si>
  <si>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</si>
  <si>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</si>
  <si>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</si>
  <si>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</si>
  <si>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</si>
  <si>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</si>
  <si>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</si>
  <si>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</si>
  <si>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</si>
  <si>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</si>
  <si>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</si>
  <si>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</si>
  <si>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</si>
  <si>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</si>
  <si>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</si>
  <si>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</si>
  <si>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</si>
  <si>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</si>
  <si>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</si>
  <si>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</si>
  <si>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</si>
  <si>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</si>
  <si>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</si>
  <si>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</si>
  <si>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</si>
  <si>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</si>
  <si>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</si>
  <si>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</si>
  <si>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</si>
  <si>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</si>
  <si>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</si>
  <si>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</si>
  <si>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</si>
  <si>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</si>
  <si>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</si>
  <si>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</si>
  <si>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</si>
  <si>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</si>
  <si>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</si>
  <si>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</si>
  <si>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</si>
  <si>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</si>
  <si>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</si>
  <si>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</si>
  <si>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</si>
  <si>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</si>
  <si>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</si>
  <si>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</si>
  <si>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</si>
  <si>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</si>
  <si>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</si>
  <si>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</si>
  <si>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</si>
  <si>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</si>
  <si>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</si>
  <si>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</si>
  <si>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</si>
  <si>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</si>
  <si>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</si>
  <si>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</si>
  <si>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</si>
  <si>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</si>
  <si>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</si>
  <si>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</si>
  <si>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</si>
  <si>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</si>
  <si>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</si>
  <si>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</si>
  <si>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</si>
  <si>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</si>
  <si>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</si>
  <si>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</si>
  <si>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</si>
  <si>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</si>
  <si>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</si>
  <si>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</si>
  <si>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</si>
  <si>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</si>
  <si>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</si>
  <si>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</si>
  <si>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</si>
  <si>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</si>
  <si>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</si>
  <si>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</si>
  <si>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</si>
  <si>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</si>
  <si>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</si>
  <si>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</si>
  <si>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</si>
  <si>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</si>
  <si>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</si>
  <si>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</si>
  <si>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</si>
  <si>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</si>
  <si>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</si>
  <si>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</si>
  <si>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</si>
  <si>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</si>
  <si>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</si>
  <si>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</si>
  <si>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</si>
  <si>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</si>
  <si>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</si>
  <si>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</si>
  <si>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</si>
  <si>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</si>
  <si>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</si>
  <si>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</si>
  <si>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</si>
  <si>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</si>
  <si>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</si>
  <si>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</si>
  <si>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</si>
  <si>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</si>
  <si>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</si>
  <si>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</si>
  <si>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</si>
  <si>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</si>
  <si>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</si>
  <si>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</si>
  <si>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</si>
  <si>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</si>
  <si>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</si>
  <si>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</si>
  <si>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</si>
  <si>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</si>
  <si>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</si>
  <si>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</si>
  <si>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</si>
  <si>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</si>
  <si>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</si>
  <si>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</si>
  <si>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</si>
  <si>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</si>
  <si>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</si>
  <si>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</si>
  <si>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</si>
  <si>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</si>
  <si>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</si>
  <si>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</si>
  <si>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</si>
  <si>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</si>
  <si>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</si>
  <si>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</si>
  <si>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</si>
  <si>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</si>
  <si>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</si>
  <si>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</si>
  <si>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</si>
  <si>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</si>
  <si>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</si>
  <si>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</si>
  <si>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</si>
  <si>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</si>
  <si>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</si>
  <si>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</si>
  <si>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</si>
  <si>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</si>
  <si>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</si>
  <si>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</si>
  <si>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</si>
  <si>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</si>
  <si>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</si>
  <si>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</si>
  <si>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</si>
  <si>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</si>
  <si>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</si>
  <si>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</si>
  <si>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</si>
  <si>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</si>
  <si>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</si>
  <si>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</si>
  <si>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</si>
  <si>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</si>
  <si>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</si>
  <si>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</si>
  <si>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</si>
  <si>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</si>
  <si>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</si>
  <si>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</si>
  <si>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</si>
  <si>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</si>
  <si>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</si>
  <si>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</si>
  <si>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</si>
  <si>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</si>
  <si>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</si>
  <si>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</si>
  <si>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</si>
  <si>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</si>
  <si>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</si>
  <si>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</si>
  <si>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</si>
  <si>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</si>
  <si>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</si>
  <si>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</si>
  <si>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</si>
  <si>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</si>
  <si>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</si>
  <si>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</si>
  <si>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</si>
  <si>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</si>
  <si>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</si>
  <si>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</si>
  <si>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</si>
  <si>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</si>
  <si>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</si>
  <si>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</si>
  <si>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</si>
  <si>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</si>
  <si>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</si>
  <si>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</si>
  <si>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</si>
  <si>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</si>
  <si>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</si>
  <si>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</si>
  <si>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</si>
  <si>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</si>
  <si>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</si>
  <si>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</si>
  <si>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</si>
  <si>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</si>
  <si>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</si>
  <si>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</si>
  <si>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</si>
  <si>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</si>
  <si>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</si>
  <si>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</si>
  <si>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</si>
  <si>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</si>
  <si>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</si>
  <si>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</si>
  <si>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</si>
  <si>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</si>
  <si>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</si>
  <si>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</si>
  <si>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</si>
  <si>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</si>
  <si>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</si>
  <si>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</si>
  <si>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</si>
  <si>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</si>
  <si>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</si>
  <si>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</si>
  <si>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</si>
  <si>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</si>
  <si>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</si>
  <si>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</si>
  <si>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</si>
  <si>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</si>
  <si>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</si>
  <si>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</si>
  <si>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</si>
  <si>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</si>
  <si>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</si>
  <si>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</si>
  <si>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</si>
  <si>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</si>
  <si>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</si>
  <si>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</si>
  <si>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</si>
  <si>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</si>
  <si>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</si>
  <si>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</si>
  <si>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</si>
  <si>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</si>
  <si>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</si>
  <si>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</si>
  <si>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</si>
  <si>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</si>
  <si>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</si>
  <si>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</si>
  <si>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</si>
  <si>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</si>
  <si>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</si>
  <si>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</si>
  <si>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</si>
  <si>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</si>
  <si>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</si>
  <si>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</si>
  <si>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</si>
  <si>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</si>
  <si>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</si>
  <si>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</si>
  <si>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</si>
  <si>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</si>
  <si>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</si>
  <si>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</si>
  <si>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</si>
  <si>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</si>
  <si>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</si>
  <si>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</si>
  <si>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</si>
  <si>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</si>
  <si>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</si>
  <si>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</si>
  <si>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</si>
  <si>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</si>
  <si>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</si>
  <si>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</si>
  <si>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</si>
  <si>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</si>
  <si>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</si>
  <si>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</si>
  <si>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</si>
  <si>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</si>
  <si>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</si>
  <si>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</si>
  <si>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</si>
  <si>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</si>
  <si>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</si>
  <si>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</si>
  <si>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</si>
  <si>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</si>
  <si>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</si>
  <si>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</si>
  <si>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</si>
  <si>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</si>
  <si>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</si>
  <si>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</si>
  <si>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</si>
  <si>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</si>
  <si>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</si>
  <si>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</si>
  <si>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</si>
  <si>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</si>
  <si>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</si>
  <si>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</si>
  <si>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</si>
  <si>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</si>
  <si>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</si>
  <si>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</si>
  <si>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</si>
  <si>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</si>
  <si>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</si>
  <si>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</si>
  <si>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</si>
  <si>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</si>
  <si>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</si>
  <si>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</si>
  <si>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</si>
  <si>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</si>
  <si>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</si>
  <si>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</si>
  <si>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</si>
  <si>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</si>
  <si>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</si>
  <si>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</si>
  <si>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</si>
  <si>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</si>
  <si>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</si>
  <si>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</si>
  <si>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</si>
  <si>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</si>
  <si>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</si>
  <si>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</si>
  <si>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</si>
  <si>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</si>
  <si>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</si>
  <si>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</si>
  <si>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</si>
  <si>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</si>
  <si>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</si>
  <si>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</si>
  <si>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</si>
  <si>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</si>
  <si>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</si>
  <si>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</si>
  <si>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</si>
  <si>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</si>
  <si>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</si>
  <si>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</si>
  <si>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</si>
  <si>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</si>
  <si>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</si>
  <si>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</si>
  <si>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</si>
  <si>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</si>
  <si>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</si>
  <si>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</si>
  <si>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</si>
  <si>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</si>
  <si>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</si>
  <si>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</si>
  <si>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</si>
  <si>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</si>
  <si>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</si>
  <si>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</si>
  <si>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</si>
  <si>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</si>
  <si>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</si>
  <si>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</si>
  <si>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</si>
  <si>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</si>
  <si>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</si>
  <si>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</si>
  <si>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</si>
  <si>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</si>
  <si>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</si>
  <si>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</si>
  <si>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</si>
  <si>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</si>
  <si>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</si>
  <si>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</si>
  <si>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</si>
  <si>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</si>
  <si>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</si>
  <si>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</si>
  <si>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</si>
  <si>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</si>
  <si>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</si>
  <si>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</si>
  <si>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</si>
  <si>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</si>
  <si>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</si>
  <si>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</si>
  <si>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</si>
  <si>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</si>
  <si>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</si>
  <si>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</si>
  <si>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</si>
  <si>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</si>
  <si>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</si>
  <si>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</si>
  <si>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</si>
  <si>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</si>
  <si>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</si>
  <si>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</si>
  <si>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</si>
  <si>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</si>
  <si>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</si>
  <si>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</si>
  <si>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</si>
  <si>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</si>
  <si>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</si>
  <si>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</si>
  <si>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</si>
  <si>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</si>
  <si>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</si>
  <si>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</si>
  <si>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</si>
  <si>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</si>
  <si>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</si>
  <si>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</si>
  <si>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</si>
  <si>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</si>
  <si>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</si>
  <si>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</si>
  <si>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</si>
  <si>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</si>
  <si>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</si>
  <si>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</si>
  <si>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</si>
  <si>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</si>
  <si>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</si>
  <si>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</si>
  <si>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</si>
  <si>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</si>
  <si>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</si>
  <si>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</si>
  <si>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</si>
  <si>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</si>
  <si>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</si>
  <si>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</si>
  <si>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</si>
  <si>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</si>
  <si>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</si>
  <si>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</si>
  <si>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</si>
  <si>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</si>
  <si>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</si>
  <si>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</si>
  <si>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</si>
  <si>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</si>
  <si>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</si>
  <si>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</si>
  <si>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</si>
  <si>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</si>
  <si>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</si>
  <si>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</si>
  <si>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</si>
  <si>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</si>
  <si>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</si>
  <si>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</si>
  <si>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</si>
  <si>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</si>
  <si>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</si>
  <si>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</si>
  <si>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</si>
  <si>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</si>
  <si>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</si>
  <si>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</si>
  <si>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</si>
  <si>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</si>
  <si>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</si>
  <si>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</si>
  <si>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</si>
  <si>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</si>
  <si>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</si>
  <si>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</si>
  <si>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</si>
  <si>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</si>
  <si>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</si>
  <si>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</si>
  <si>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</si>
  <si>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</si>
  <si>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</si>
  <si>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</si>
  <si>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</si>
  <si>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</si>
  <si>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</si>
  <si>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</si>
  <si>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</si>
  <si>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</si>
  <si>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</si>
  <si>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</si>
  <si>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</si>
  <si>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</si>
  <si>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</si>
  <si>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</si>
  <si>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</si>
  <si>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</si>
  <si>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</si>
  <si>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</si>
  <si>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</si>
  <si>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</si>
  <si>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</si>
  <si>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</si>
  <si>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</si>
  <si>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</si>
  <si>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</si>
  <si>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</si>
  <si>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</si>
  <si>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</si>
  <si>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</si>
  <si>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</si>
  <si>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</si>
  <si>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</si>
  <si>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</si>
  <si>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</si>
  <si>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</si>
  <si>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</si>
  <si>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</si>
  <si>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</si>
  <si>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</si>
  <si>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</si>
  <si>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</si>
  <si>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</si>
  <si>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</si>
  <si>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</si>
  <si>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</si>
  <si>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</si>
  <si>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</si>
  <si>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</si>
  <si>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</si>
  <si>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</si>
  <si>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</si>
  <si>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</si>
  <si>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</si>
  <si>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</si>
  <si>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</si>
  <si>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</si>
  <si>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</si>
  <si>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</si>
  <si>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</si>
  <si>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</si>
  <si>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</si>
  <si>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</si>
  <si>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</si>
  <si>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</si>
  <si>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</si>
  <si>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</si>
  <si>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</si>
  <si>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</si>
  <si>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</si>
  <si>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</si>
  <si>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</si>
  <si>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</si>
  <si>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</si>
  <si>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</si>
  <si>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</si>
  <si>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</si>
  <si>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</si>
  <si>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</si>
  <si>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</si>
  <si>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</si>
  <si>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</si>
  <si>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</si>
  <si>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</si>
  <si>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</si>
  <si>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</si>
  <si>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</si>
  <si>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</si>
  <si>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</si>
  <si>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</si>
  <si>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</si>
  <si>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</si>
  <si>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</si>
  <si>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</si>
  <si>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</si>
  <si>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</si>
  <si>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</si>
  <si>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</si>
  <si>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</si>
  <si>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</si>
  <si>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</si>
  <si>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</si>
  <si>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</si>
  <si>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</si>
  <si>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</si>
  <si>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</si>
  <si>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</si>
  <si>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</si>
  <si>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</si>
  <si>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</si>
  <si>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</si>
  <si>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</si>
  <si>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</si>
  <si>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</si>
  <si>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</si>
  <si>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</si>
  <si>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</si>
  <si>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</si>
  <si>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</si>
  <si>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</si>
  <si>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</si>
  <si>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</si>
  <si>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</si>
  <si>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</si>
  <si>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</si>
  <si>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</si>
  <si>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</si>
  <si>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</si>
  <si>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</si>
  <si>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</si>
  <si>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</si>
  <si>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</si>
  <si>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</si>
  <si>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</si>
  <si>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</si>
  <si>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</si>
  <si>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</si>
  <si>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</si>
  <si>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</si>
  <si>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</si>
  <si>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</si>
  <si>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</si>
  <si>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</si>
  <si>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</si>
  <si>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</si>
  <si>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</si>
  <si>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</si>
  <si>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</si>
  <si>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</si>
  <si>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</si>
  <si>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</si>
  <si>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</si>
  <si>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</si>
  <si>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</si>
  <si>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</si>
  <si>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</si>
  <si>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</si>
  <si>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</si>
  <si>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</si>
  <si>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</si>
  <si>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</si>
  <si>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</si>
  <si>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</si>
  <si>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</si>
  <si>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</si>
  <si>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</si>
  <si>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</si>
  <si>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</si>
  <si>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</si>
  <si>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</si>
  <si>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</si>
  <si>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</si>
  <si>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</si>
  <si>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</si>
  <si>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</si>
  <si>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</si>
  <si>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</si>
  <si>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</si>
  <si>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</si>
  <si>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</si>
  <si>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</si>
  <si>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</si>
  <si>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</si>
  <si>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</si>
  <si>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</si>
  <si>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</si>
  <si>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</si>
  <si>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</si>
  <si>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</si>
  <si>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</si>
  <si>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</si>
  <si>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</si>
  <si>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</si>
  <si>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</si>
  <si>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</si>
  <si>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</si>
  <si>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</si>
  <si>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</si>
  <si>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</si>
  <si>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</si>
  <si>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</si>
  <si>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</si>
  <si>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</si>
  <si>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</si>
  <si>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</si>
  <si>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</si>
  <si>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</si>
  <si>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</si>
  <si>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</si>
  <si>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</si>
  <si>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</si>
  <si>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</si>
  <si>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</si>
  <si>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</si>
  <si>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</si>
  <si>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</si>
  <si>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</si>
  <si>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</si>
  <si>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</si>
  <si>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</si>
  <si>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</si>
  <si>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</si>
  <si>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</si>
  <si>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</si>
  <si>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</si>
  <si>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</si>
  <si>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</si>
  <si>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</si>
  <si>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</si>
  <si>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</si>
  <si>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</si>
  <si>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</si>
  <si>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</si>
  <si>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</si>
  <si>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</si>
  <si>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</si>
  <si>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</si>
  <si>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</si>
  <si>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</si>
  <si>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</si>
  <si>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</si>
  <si>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</si>
  <si>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</si>
  <si>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</si>
  <si>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</si>
  <si>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</si>
  <si>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</si>
  <si>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</si>
  <si>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</si>
  <si>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</si>
  <si>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</si>
  <si>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</si>
  <si>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</si>
  <si>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</si>
  <si>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</si>
  <si>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</si>
  <si>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</si>
  <si>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</si>
  <si>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</si>
  <si>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</si>
  <si>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</si>
  <si>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</si>
  <si>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</si>
  <si>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</si>
  <si>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</si>
  <si>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</si>
  <si>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</si>
  <si>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</si>
  <si>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</si>
  <si>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</si>
  <si>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</si>
  <si>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</si>
  <si>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</si>
  <si>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</si>
  <si>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</si>
  <si>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</si>
  <si>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</si>
  <si>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</si>
  <si>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</si>
  <si>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</si>
  <si>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</si>
  <si>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</si>
  <si>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</si>
  <si>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</si>
  <si>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</si>
  <si>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</si>
  <si>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</si>
  <si>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</si>
  <si>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</si>
  <si>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</si>
  <si>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</si>
  <si>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</si>
  <si>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</si>
  <si>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</si>
  <si>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</si>
  <si>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</si>
  <si>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</si>
  <si>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</si>
  <si>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</si>
  <si>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</si>
  <si>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</si>
  <si>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</si>
  <si>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</si>
  <si>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</si>
  <si>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</si>
  <si>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</si>
  <si>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</si>
  <si>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</si>
  <si>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</si>
  <si>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</si>
  <si>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</si>
  <si>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</si>
  <si>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</si>
  <si>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</si>
  <si>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</si>
  <si>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</si>
  <si>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</si>
  <si>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</si>
  <si>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</si>
  <si>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</si>
  <si>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</si>
  <si>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</si>
  <si>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</si>
  <si>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</si>
  <si>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</si>
  <si>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</si>
  <si>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</si>
  <si>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</si>
  <si>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</si>
  <si>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</si>
  <si>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</si>
  <si>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</si>
  <si>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</si>
  <si>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</si>
  <si>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</si>
  <si>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</si>
  <si>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</si>
  <si>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</si>
  <si>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</si>
  <si>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</si>
  <si>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</si>
  <si>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</si>
  <si>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</si>
  <si>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</si>
  <si>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</si>
  <si>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</si>
  <si>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</si>
  <si>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</si>
  <si>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</si>
  <si>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</si>
  <si>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</si>
  <si>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</si>
  <si>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</si>
  <si>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</si>
  <si>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</si>
  <si>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</si>
  <si>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</si>
  <si>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</si>
  <si>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</si>
  <si>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</si>
  <si>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</si>
  <si>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</si>
  <si>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</si>
  <si>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</si>
  <si>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</si>
  <si>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</si>
  <si>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</si>
  <si>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</si>
  <si>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</si>
  <si>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</si>
  <si>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</si>
  <si>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</si>
  <si>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</si>
  <si>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</si>
  <si>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</si>
  <si>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</si>
  <si>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</si>
  <si>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</si>
  <si>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</si>
  <si>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</si>
  <si>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</si>
  <si>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</si>
  <si>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</si>
  <si>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</si>
  <si>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</si>
  <si>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</si>
  <si>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</si>
  <si>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</si>
  <si>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</si>
  <si>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</si>
  <si>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</si>
  <si>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</si>
  <si>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</si>
  <si>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</si>
  <si>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</si>
  <si>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</si>
  <si>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</si>
  <si>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</si>
  <si>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</si>
  <si>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</si>
  <si>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</si>
  <si>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</si>
  <si>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</si>
  <si>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</si>
  <si>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</si>
  <si>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</si>
  <si>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</si>
  <si>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</si>
  <si>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</si>
  <si>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</si>
  <si>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</si>
  <si>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</si>
  <si>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</si>
  <si>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</si>
  <si>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</si>
  <si>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</si>
  <si>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</si>
  <si>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</si>
  <si>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</si>
  <si>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</si>
  <si>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</si>
  <si>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</si>
  <si>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</si>
  <si>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</si>
  <si>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</si>
  <si>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</si>
  <si>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</si>
  <si>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</si>
  <si>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</si>
  <si>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</si>
  <si>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</si>
  <si>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</si>
  <si>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</si>
  <si>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</si>
  <si>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</si>
  <si>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</si>
  <si>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</si>
  <si>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</si>
  <si>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</si>
  <si>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</si>
  <si>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</si>
  <si>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</si>
  <si>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</si>
  <si>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</si>
  <si>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</si>
  <si>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</si>
  <si>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</si>
  <si>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</si>
  <si>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</si>
  <si>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</si>
  <si>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</si>
  <si>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</si>
  <si>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</si>
  <si>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</si>
  <si>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</si>
  <si>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</si>
  <si>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</si>
  <si>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</si>
  <si>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</si>
  <si>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</si>
  <si>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</si>
  <si>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</si>
  <si>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</si>
  <si>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</si>
  <si>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</si>
  <si>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</si>
  <si>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</si>
  <si>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</si>
  <si>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</si>
  <si>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</si>
  <si>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</si>
  <si>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</si>
  <si>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</si>
  <si>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</si>
  <si>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</si>
  <si>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</si>
  <si>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</si>
  <si>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</si>
  <si>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</si>
  <si>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</si>
  <si>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</si>
  <si>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</si>
  <si>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</si>
  <si>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</si>
  <si>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</si>
  <si>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</si>
  <si>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</si>
  <si>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</si>
  <si>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</si>
  <si>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</si>
  <si>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</si>
  <si>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</si>
  <si>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</si>
  <si>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</si>
  <si>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</si>
  <si>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</si>
  <si>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</si>
  <si>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</si>
  <si>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</si>
  <si>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</si>
  <si>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</si>
  <si>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</si>
  <si>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</si>
  <si>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</si>
  <si>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</si>
  <si>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</si>
  <si>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</si>
  <si>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</si>
  <si>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</si>
  <si>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</si>
  <si>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</si>
  <si>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</si>
  <si>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</si>
  <si>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</si>
  <si>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</si>
  <si>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</si>
  <si>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</si>
  <si>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</si>
  <si>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</si>
  <si>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</si>
  <si>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</si>
  <si>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</si>
  <si>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</si>
  <si>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</si>
  <si>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</si>
  <si>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</si>
  <si>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</si>
  <si>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</si>
  <si>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</si>
  <si>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</si>
  <si>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</si>
  <si>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</si>
  <si>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</si>
  <si>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</si>
  <si>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</si>
  <si>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</si>
  <si>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</si>
  <si>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</si>
  <si>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</si>
  <si>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</si>
  <si>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</si>
  <si>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</si>
  <si>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</si>
  <si>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</si>
  <si>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</si>
  <si>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</si>
  <si>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</si>
  <si>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</si>
  <si>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</si>
  <si>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</si>
  <si>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</si>
  <si>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</si>
  <si>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</si>
  <si>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</si>
  <si>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</si>
  <si>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</si>
  <si>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</si>
  <si>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</si>
  <si>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</si>
  <si>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</si>
  <si>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</si>
  <si>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</si>
  <si>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</si>
  <si>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</si>
  <si>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</si>
  <si>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</si>
  <si>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</si>
  <si>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</si>
  <si>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</si>
  <si>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</si>
  <si>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</si>
  <si>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</si>
  <si>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</si>
  <si>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</si>
  <si>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</si>
  <si>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</si>
  <si>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</si>
  <si>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</si>
  <si>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</si>
  <si>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</si>
  <si>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</si>
  <si>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</si>
  <si>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</si>
  <si>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</si>
  <si>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</si>
  <si>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</si>
  <si>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</si>
  <si>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</si>
  <si>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</si>
  <si>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</si>
  <si>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</si>
  <si>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</si>
  <si>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</si>
  <si>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</si>
  <si>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</si>
  <si>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</si>
  <si>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</si>
  <si>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</si>
  <si>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</si>
  <si>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</si>
  <si>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</si>
  <si>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</si>
  <si>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</si>
  <si>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</si>
  <si>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</si>
  <si>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</si>
  <si>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</si>
  <si>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</si>
  <si>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</si>
  <si>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</si>
  <si>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</si>
  <si>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</si>
  <si>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</si>
  <si>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</si>
  <si>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</si>
  <si>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</si>
  <si>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</si>
  <si>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</si>
  <si>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</si>
  <si>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</si>
  <si>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</si>
  <si>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</si>
  <si>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</si>
  <si>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</si>
  <si>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</si>
  <si>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</si>
  <si>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</si>
  <si>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</si>
  <si>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</si>
  <si>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</si>
  <si>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</si>
  <si>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</si>
  <si>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</si>
  <si>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</si>
  <si>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</si>
  <si>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</si>
  <si>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</si>
  <si>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</si>
  <si>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</si>
  <si>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</si>
  <si>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</si>
  <si>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</si>
  <si>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</si>
  <si>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</si>
  <si>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</si>
  <si>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</si>
  <si>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</si>
  <si>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</si>
  <si>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</si>
  <si>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</si>
  <si>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</si>
  <si>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</si>
  <si>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</si>
  <si>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</si>
  <si>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</si>
  <si>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</si>
  <si>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</si>
  <si>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</si>
  <si>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</si>
  <si>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</si>
  <si>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</si>
  <si>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</si>
  <si>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</si>
  <si>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</si>
  <si>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</si>
  <si>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</si>
  <si>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</si>
  <si>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</si>
  <si>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</si>
  <si>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</si>
  <si>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</si>
  <si>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</si>
  <si>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</si>
  <si>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</si>
  <si>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</si>
  <si>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</si>
  <si>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</si>
  <si>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</si>
  <si>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</si>
  <si>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</si>
  <si>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</si>
  <si>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</si>
  <si>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</si>
  <si>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</si>
  <si>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</si>
  <si>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</si>
  <si>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</si>
  <si>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</si>
  <si>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</si>
  <si>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</si>
  <si>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</si>
  <si>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</si>
  <si>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</si>
  <si>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</si>
  <si>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</si>
  <si>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</si>
  <si>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</si>
  <si>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</si>
  <si>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</si>
  <si>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</si>
  <si>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</si>
  <si>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</si>
  <si>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</si>
  <si>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</si>
  <si>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</si>
  <si>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</si>
  <si>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</si>
  <si>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</si>
  <si>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</si>
  <si>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</si>
  <si>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</si>
  <si>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</si>
  <si>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</si>
  <si>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</si>
  <si>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</si>
  <si>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</si>
  <si>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</si>
  <si>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</si>
  <si>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</si>
  <si>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</si>
  <si>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</si>
  <si>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</si>
  <si>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</si>
  <si>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</si>
  <si>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</si>
  <si>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</si>
  <si>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</si>
  <si>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</si>
  <si>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</si>
  <si>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</si>
  <si>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</si>
  <si>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</si>
  <si>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</si>
  <si>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</si>
  <si>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</si>
  <si>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</si>
  <si>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</si>
  <si>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</si>
  <si>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</si>
  <si>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</si>
  <si>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</si>
  <si>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</si>
  <si>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</si>
  <si>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</si>
  <si>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</si>
  <si>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</si>
  <si>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</si>
  <si>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</si>
  <si>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</si>
  <si>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</si>
  <si>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</si>
  <si>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</si>
  <si>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</si>
  <si>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</si>
  <si>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</si>
  <si>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</si>
  <si>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</si>
  <si>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</si>
  <si>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</si>
  <si>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</si>
  <si>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</si>
  <si>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</si>
  <si>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</si>
  <si>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</si>
  <si>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</si>
  <si>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</si>
  <si>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</si>
  <si>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</si>
  <si>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</si>
  <si>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</si>
  <si>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</si>
  <si>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</si>
  <si>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</si>
  <si>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</si>
  <si>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</si>
  <si>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</si>
  <si>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</si>
  <si>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</si>
  <si>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</si>
  <si>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</si>
  <si>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</si>
  <si>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</si>
  <si>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</si>
  <si>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</si>
  <si>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</si>
  <si>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</si>
  <si>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</si>
  <si>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</si>
  <si>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</si>
  <si>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</si>
  <si>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</si>
  <si>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</si>
  <si>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</si>
  <si>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</si>
  <si>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</si>
  <si>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</si>
  <si>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</si>
  <si>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</si>
  <si>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</si>
  <si>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</si>
  <si>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</si>
  <si>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</si>
  <si>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</si>
  <si>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</si>
  <si>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</si>
  <si>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</si>
  <si>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</si>
  <si>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</si>
  <si>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</si>
  <si>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</si>
  <si>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</si>
  <si>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</si>
  <si>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</si>
  <si>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</si>
  <si>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</si>
  <si>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</si>
  <si>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</si>
  <si>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</si>
  <si>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</si>
  <si>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</si>
  <si>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</si>
  <si>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</si>
  <si>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</si>
  <si>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</si>
  <si>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</si>
  <si>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</si>
  <si>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</si>
  <si>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</si>
  <si>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</si>
  <si>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</si>
  <si>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</si>
  <si>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</si>
  <si>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</si>
  <si>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</si>
  <si>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</si>
  <si>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</si>
  <si>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</si>
  <si>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</si>
  <si>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</si>
  <si>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</si>
  <si>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</si>
  <si>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</si>
  <si>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</si>
  <si>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</si>
  <si>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</si>
  <si>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</si>
  <si>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</si>
  <si>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</si>
  <si>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</si>
  <si>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</si>
  <si>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</si>
  <si>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</si>
  <si>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</si>
  <si>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</si>
  <si>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</si>
  <si>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</si>
  <si>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</si>
  <si>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</si>
  <si>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</si>
  <si>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</si>
  <si>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</si>
  <si>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</si>
  <si>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</si>
  <si>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</si>
  <si>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</si>
  <si>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</si>
  <si>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</si>
  <si>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</si>
  <si>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</si>
  <si>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</si>
  <si>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</si>
  <si>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</si>
  <si>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</si>
  <si>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</si>
  <si>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</si>
  <si>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</si>
  <si>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</si>
  <si>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</si>
  <si>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</si>
  <si>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</si>
  <si>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</si>
  <si>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</si>
  <si>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</si>
  <si>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</si>
  <si>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</si>
  <si>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</si>
  <si>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</si>
  <si>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</si>
  <si>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</si>
  <si>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</si>
  <si>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</si>
  <si>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</si>
  <si>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</si>
  <si>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</si>
  <si>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</si>
  <si>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</si>
  <si>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</si>
  <si>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</si>
  <si>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</si>
  <si>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</si>
  <si>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</si>
  <si>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</si>
  <si>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</si>
  <si>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</si>
  <si>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</si>
  <si>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</si>
  <si>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</si>
  <si>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</si>
  <si>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</si>
  <si>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</si>
  <si>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</si>
  <si>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</si>
  <si>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</si>
  <si>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</si>
  <si>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</si>
  <si>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</si>
  <si>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</si>
  <si>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</si>
  <si>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</si>
  <si>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</si>
  <si>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</si>
  <si>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</si>
  <si>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</si>
  <si>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</si>
  <si>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</si>
  <si>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</si>
  <si>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</si>
  <si>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</si>
  <si>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</si>
  <si>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</si>
  <si>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</si>
  <si>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</si>
  <si>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</si>
  <si>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</si>
  <si>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</si>
  <si>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</si>
  <si>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</si>
  <si>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</si>
  <si>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</si>
  <si>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</si>
  <si>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</si>
  <si>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</si>
  <si>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</si>
  <si>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</si>
  <si>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</si>
  <si>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</si>
  <si>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</si>
  <si>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</si>
  <si>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</si>
  <si>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</si>
  <si>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</si>
  <si>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</si>
  <si>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</si>
  <si>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</si>
  <si>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</si>
  <si>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</si>
  <si>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</si>
  <si>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</si>
  <si>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</si>
  <si>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</si>
  <si>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</si>
  <si>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</si>
  <si>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</si>
  <si>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</si>
  <si>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</si>
  <si>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</si>
  <si>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</si>
  <si>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</si>
  <si>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</si>
  <si>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</si>
  <si>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</si>
  <si>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</si>
  <si>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</si>
  <si>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</si>
  <si>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</si>
  <si>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</si>
  <si>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</si>
  <si>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</si>
  <si>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</si>
  <si>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</si>
  <si>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</si>
  <si>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</si>
  <si>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</si>
  <si>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</si>
  <si>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</si>
  <si>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</si>
  <si>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</si>
  <si>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</si>
  <si>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</si>
  <si>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</si>
  <si>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</si>
  <si>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</si>
  <si>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</si>
  <si>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</si>
  <si>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</si>
  <si>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</si>
  <si>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</si>
  <si>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</si>
  <si>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</si>
  <si>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</si>
  <si>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</si>
  <si>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</si>
  <si>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</si>
  <si>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</si>
  <si>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</si>
  <si>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</si>
  <si>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</si>
  <si>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</si>
  <si>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</si>
  <si>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</si>
  <si>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</si>
  <si>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</si>
  <si>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</si>
  <si>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</si>
  <si>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</si>
  <si>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</si>
  <si>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</si>
  <si>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</si>
  <si>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</si>
  <si>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</si>
  <si>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</si>
  <si>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</si>
  <si>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</si>
  <si>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</si>
  <si>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</si>
  <si>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</si>
  <si>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</si>
  <si>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</si>
  <si>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</si>
  <si>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</si>
  <si>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</si>
  <si>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</si>
  <si>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</si>
  <si>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</si>
  <si>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</si>
  <si>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</si>
  <si>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</si>
  <si>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</si>
  <si>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</si>
  <si>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</si>
  <si>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</si>
  <si>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</si>
  <si>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</si>
  <si>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</si>
  <si>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</si>
  <si>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</si>
  <si>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</si>
  <si>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</si>
  <si>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</si>
  <si>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</si>
  <si>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</si>
  <si>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</si>
  <si>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</si>
  <si>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</si>
  <si>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</si>
  <si>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</si>
  <si>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</si>
  <si>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</si>
  <si>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</si>
  <si>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</si>
  <si>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</si>
  <si>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</si>
  <si>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</si>
  <si>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</si>
  <si>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</si>
  <si>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</si>
  <si>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</si>
  <si>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</si>
  <si>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</si>
  <si>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</si>
  <si>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</si>
  <si>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</si>
  <si>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</si>
  <si>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</si>
  <si>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</si>
  <si>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</si>
  <si>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</si>
  <si>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</si>
  <si>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</si>
  <si>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</si>
  <si>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</si>
  <si>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</si>
  <si>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</si>
  <si>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</si>
  <si>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</si>
  <si>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</si>
  <si>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</si>
  <si>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</si>
  <si>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</si>
  <si>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</si>
  <si>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</si>
  <si>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</si>
  <si>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</si>
  <si>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</si>
  <si>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</si>
  <si>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</si>
  <si>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</si>
  <si>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</si>
  <si>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</si>
  <si>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</si>
  <si>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</si>
  <si>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</si>
  <si>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</si>
  <si>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</si>
  <si>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</si>
  <si>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</si>
  <si>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</si>
  <si>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</si>
  <si>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</si>
  <si>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</si>
  <si>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</si>
  <si>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</si>
  <si>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</si>
  <si>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</si>
  <si>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</si>
  <si>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</si>
  <si>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</si>
  <si>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</si>
  <si>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</si>
  <si>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</si>
  <si>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</si>
  <si>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</si>
  <si>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</si>
  <si>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</si>
  <si>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</si>
  <si>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</si>
  <si>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</si>
  <si>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</si>
  <si>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</si>
  <si>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</si>
  <si>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</si>
  <si>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</si>
  <si>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</si>
  <si>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</si>
  <si>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</si>
  <si>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</si>
  <si>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</si>
  <si>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</si>
  <si>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</si>
  <si>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</si>
  <si>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</si>
  <si>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</si>
  <si>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</si>
  <si>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</si>
  <si>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</si>
  <si>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</si>
  <si>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</si>
  <si>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</si>
  <si>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</si>
  <si>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</si>
  <si>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</si>
  <si>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</si>
  <si>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</si>
  <si>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</si>
  <si>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</si>
  <si>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</si>
  <si>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</si>
  <si>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</si>
  <si>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</si>
  <si>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</si>
  <si>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</si>
  <si>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</si>
  <si>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</si>
  <si>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</si>
  <si>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</si>
  <si>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</si>
  <si>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</si>
  <si>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</si>
  <si>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</si>
  <si>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</si>
  <si>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</si>
  <si>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</si>
  <si>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</si>
  <si>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</si>
  <si>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</si>
  <si>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</si>
  <si>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</si>
  <si>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</si>
  <si>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</si>
  <si>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</si>
  <si>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</si>
  <si>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</si>
  <si>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</si>
  <si>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</si>
  <si>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</si>
  <si>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</si>
  <si>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</si>
  <si>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</si>
  <si>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</si>
  <si>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</si>
  <si>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</si>
  <si>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</si>
  <si>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</si>
  <si>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</si>
  <si>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</si>
  <si>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</si>
  <si>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</si>
  <si>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</si>
  <si>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</si>
  <si>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</si>
  <si>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</si>
  <si>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</si>
  <si>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</si>
  <si>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</si>
  <si>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</si>
  <si>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</si>
  <si>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</si>
  <si>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</si>
  <si>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</si>
  <si>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</si>
  <si>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</si>
  <si>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</si>
  <si>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</si>
  <si>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</si>
  <si>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</si>
  <si>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</si>
  <si>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</si>
  <si>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</si>
  <si>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</si>
  <si>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</si>
  <si>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</si>
  <si>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</si>
  <si>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</si>
  <si>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</si>
  <si>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</si>
  <si>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</si>
  <si>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</si>
  <si>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</si>
  <si>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</si>
  <si>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</si>
  <si>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</si>
  <si>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</si>
  <si>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</si>
  <si>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</si>
  <si>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</si>
  <si>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</si>
  <si>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</si>
  <si>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</si>
  <si>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</si>
  <si>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</si>
  <si>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</si>
  <si>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</si>
  <si>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</si>
  <si>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</si>
  <si>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</si>
  <si>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</si>
  <si>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</si>
  <si>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</si>
  <si>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</si>
  <si>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</si>
  <si>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</si>
  <si>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</si>
  <si>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</si>
  <si>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</si>
  <si>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</si>
  <si>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</si>
  <si>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</si>
  <si>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</si>
  <si>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</si>
  <si>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</si>
  <si>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</si>
  <si>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</si>
  <si>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</si>
  <si>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</si>
  <si>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</si>
  <si>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</si>
  <si>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</si>
  <si>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</si>
  <si>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</si>
  <si>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</si>
  <si>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</si>
  <si>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</si>
  <si>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</si>
  <si>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</si>
  <si>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</si>
  <si>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</si>
  <si>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</si>
  <si>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</si>
  <si>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</si>
  <si>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</si>
  <si>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</si>
  <si>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</si>
  <si>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</si>
  <si>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</si>
  <si>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</si>
  <si>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</si>
  <si>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</si>
  <si>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</si>
  <si>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</si>
  <si>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</si>
  <si>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</si>
  <si>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</si>
  <si>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</si>
  <si>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</si>
  <si>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</si>
  <si>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</si>
  <si>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</si>
  <si>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</si>
  <si>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</si>
  <si>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</si>
  <si>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</si>
  <si>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</si>
  <si>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</si>
  <si>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</si>
  <si>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</si>
  <si>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</si>
  <si>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</si>
  <si>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</si>
  <si>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</si>
  <si>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</si>
  <si>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</si>
  <si>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</si>
  <si>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</si>
  <si>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</si>
  <si>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</si>
  <si>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</si>
  <si>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</si>
  <si>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</si>
  <si>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</si>
  <si>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</si>
  <si>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</si>
  <si>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</si>
  <si>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</si>
  <si>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</si>
  <si>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</si>
  <si>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</si>
  <si>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</si>
  <si>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</si>
  <si>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</si>
  <si>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</si>
  <si>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</si>
  <si>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</si>
  <si>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</si>
  <si>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</si>
  <si>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</si>
  <si>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</si>
  <si>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</si>
  <si>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</si>
  <si>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</si>
  <si>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</si>
  <si>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</si>
  <si>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</si>
  <si>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</si>
  <si>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</si>
  <si>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</si>
  <si>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</si>
  <si>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</si>
  <si>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</si>
  <si>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</si>
  <si>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</si>
  <si>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</si>
  <si>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</si>
  <si>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</si>
  <si>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</si>
  <si>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</si>
  <si>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</si>
  <si>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</si>
  <si>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</si>
  <si>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</si>
  <si>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</si>
  <si>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</si>
  <si>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</si>
  <si>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</si>
  <si>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</si>
  <si>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</si>
  <si>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</si>
  <si>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</si>
  <si>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</si>
  <si>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</si>
  <si>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</si>
  <si>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</si>
  <si>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</si>
  <si>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</si>
  <si>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</si>
  <si>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</si>
  <si>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</si>
  <si>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</si>
  <si>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</si>
  <si>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</si>
  <si>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</si>
  <si>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</si>
  <si>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</si>
  <si>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</si>
  <si>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</si>
  <si>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</si>
  <si>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</si>
  <si>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</si>
  <si>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</si>
  <si>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</si>
  <si>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</si>
  <si>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</si>
  <si>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</si>
  <si>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</si>
  <si>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</si>
  <si>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</si>
  <si>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</si>
  <si>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</si>
  <si>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</si>
  <si>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</si>
  <si>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</si>
  <si>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</si>
  <si>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</si>
  <si>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</si>
  <si>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</si>
  <si>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</si>
  <si>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</si>
  <si>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</si>
  <si>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</si>
  <si>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</si>
  <si>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</si>
  <si>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</si>
  <si>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</si>
  <si>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</si>
  <si>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</si>
  <si>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</si>
  <si>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</si>
  <si>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</si>
  <si>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</si>
  <si>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</si>
  <si>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</si>
  <si>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</si>
  <si>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</si>
  <si>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</si>
  <si>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</si>
  <si>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</si>
  <si>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</si>
  <si>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</si>
  <si>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</si>
  <si>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</si>
  <si>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</si>
  <si>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</si>
  <si>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</si>
  <si>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</si>
  <si>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</si>
  <si>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</si>
  <si>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</si>
  <si>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</si>
  <si>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</si>
  <si>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</si>
  <si>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</si>
  <si>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</si>
  <si>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</si>
  <si>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</si>
  <si>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</si>
  <si>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</si>
  <si>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</si>
  <si>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</si>
  <si>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</si>
  <si>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</si>
  <si>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</si>
  <si>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</si>
  <si>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</si>
  <si>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</si>
  <si>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</si>
  <si>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</si>
  <si>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</si>
  <si>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</si>
  <si>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</si>
  <si>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</si>
  <si>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</si>
  <si>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</si>
  <si>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</si>
  <si>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</si>
  <si>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</si>
  <si>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</si>
  <si>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</si>
  <si>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</si>
  <si>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</si>
  <si>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</si>
  <si>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</si>
  <si>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</si>
  <si>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</si>
  <si>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</si>
  <si>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</si>
  <si>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</si>
  <si>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</si>
  <si>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</si>
  <si>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</si>
  <si>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</si>
  <si>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</si>
  <si>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</si>
  <si>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</si>
  <si>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</si>
  <si>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</si>
  <si>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</si>
  <si>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</si>
  <si>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</si>
  <si>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</si>
  <si>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</si>
  <si>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</si>
  <si>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</si>
  <si>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</si>
  <si>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</si>
  <si>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</si>
  <si>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</si>
  <si>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</si>
  <si>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</si>
  <si>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</si>
  <si>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</si>
  <si>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</si>
  <si>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</si>
  <si>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</si>
  <si>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</si>
  <si>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</si>
  <si>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</si>
  <si>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</si>
  <si>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</si>
  <si>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</si>
  <si>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</si>
  <si>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</si>
  <si>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</si>
  <si>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</si>
  <si>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</si>
  <si>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</si>
  <si>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</si>
  <si>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</si>
  <si>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</si>
  <si>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</si>
  <si>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</si>
  <si>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</si>
  <si>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</si>
  <si>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</si>
  <si>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</si>
  <si>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</si>
  <si>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</si>
  <si>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</si>
  <si>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</si>
  <si>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</si>
  <si>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</si>
  <si>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</si>
  <si>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</si>
  <si>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</si>
  <si>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</si>
  <si>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</si>
  <si>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</si>
  <si>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</si>
  <si>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</si>
  <si>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</si>
  <si>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</si>
  <si>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</si>
  <si>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</si>
  <si>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</si>
  <si>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</si>
  <si>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</si>
  <si>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</si>
  <si>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</si>
  <si>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</si>
  <si>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</si>
  <si>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</si>
  <si>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</si>
  <si>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</si>
  <si>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</si>
  <si>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</si>
  <si>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</si>
  <si>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</si>
  <si>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</si>
  <si>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</si>
  <si>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</si>
  <si>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</si>
  <si>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</si>
  <si>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</si>
  <si>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</si>
  <si>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</si>
  <si>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</si>
  <si>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</si>
  <si>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</si>
  <si>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</si>
  <si>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</si>
  <si>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</si>
  <si>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</si>
  <si>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</si>
  <si>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</si>
  <si>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</si>
  <si>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</si>
  <si>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</si>
  <si>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</si>
  <si>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</si>
  <si>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</si>
  <si>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</si>
  <si>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</si>
  <si>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</si>
  <si>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</si>
  <si>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</si>
  <si>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</si>
  <si>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</si>
  <si>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</si>
  <si>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</si>
  <si>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</si>
  <si>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</si>
  <si>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</si>
  <si>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</si>
  <si>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</si>
  <si>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</si>
  <si>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</si>
  <si>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</si>
  <si>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</si>
  <si>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</si>
  <si>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</si>
  <si>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</si>
  <si>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</si>
  <si>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</si>
  <si>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</si>
  <si>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</si>
  <si>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</si>
  <si>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</si>
  <si>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</si>
  <si>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</si>
  <si>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</si>
  <si>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</si>
  <si>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</si>
  <si>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</si>
  <si>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</si>
  <si>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</si>
  <si>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</si>
  <si>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</si>
  <si>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</si>
  <si>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</si>
  <si>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</si>
  <si>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</si>
  <si>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</si>
  <si>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</si>
  <si>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</si>
  <si>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</si>
  <si>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</si>
  <si>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</si>
  <si>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</si>
  <si>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</si>
  <si>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</si>
  <si>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</si>
  <si>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</si>
  <si>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</si>
  <si>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</si>
  <si>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</si>
  <si>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</si>
  <si>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</si>
  <si>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</si>
  <si>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</si>
  <si>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</si>
  <si>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</si>
  <si>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</si>
  <si>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</si>
  <si>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</si>
  <si>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</si>
  <si>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</si>
  <si>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</si>
  <si>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</si>
  <si>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</si>
  <si>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</si>
  <si>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</si>
  <si>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</si>
  <si>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</si>
  <si>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</si>
  <si>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</si>
  <si>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</si>
  <si>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</si>
  <si>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</si>
  <si>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</si>
  <si>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</si>
  <si>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</si>
  <si>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</si>
  <si>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</si>
  <si>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</si>
  <si>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</si>
  <si>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</si>
  <si>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</si>
  <si>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</si>
  <si>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</si>
  <si>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</si>
  <si>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</si>
  <si>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</si>
  <si>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</si>
  <si>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</si>
  <si>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</si>
  <si>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</si>
  <si>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</si>
  <si>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</si>
  <si>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</si>
  <si>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</si>
  <si>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</si>
  <si>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</si>
  <si>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</si>
  <si>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</si>
  <si>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</si>
  <si>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</si>
  <si>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</si>
  <si>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</si>
  <si>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</si>
  <si>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</si>
  <si>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</si>
  <si>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</si>
  <si>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</si>
  <si>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</si>
  <si>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</si>
  <si>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</si>
  <si>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</si>
  <si>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</si>
  <si>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</si>
  <si>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</si>
  <si>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</si>
  <si>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</si>
  <si>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</si>
  <si>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</si>
  <si>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</si>
  <si>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</si>
  <si>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</si>
  <si>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</si>
  <si>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</si>
  <si>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</si>
  <si>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</si>
  <si>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</si>
  <si>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</si>
  <si>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</si>
  <si>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</si>
  <si>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</si>
  <si>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</si>
  <si>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</si>
  <si>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</si>
  <si>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</si>
  <si>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</si>
  <si>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</si>
  <si>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</si>
  <si>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</si>
  <si>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</si>
  <si>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</si>
  <si>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</si>
  <si>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</si>
  <si>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</si>
  <si>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</si>
  <si>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</si>
  <si>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</si>
  <si>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</si>
  <si>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</si>
  <si>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</si>
  <si>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</si>
  <si>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</si>
  <si>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</si>
  <si>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</si>
  <si>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</si>
  <si>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</si>
  <si>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</si>
  <si>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</si>
  <si>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</si>
  <si>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</si>
  <si>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</si>
  <si>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</si>
  <si>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</si>
  <si>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</si>
  <si>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</si>
  <si>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</si>
  <si>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</si>
  <si>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</si>
  <si>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</si>
  <si>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</si>
  <si>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</si>
  <si>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</si>
  <si>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</si>
  <si>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</si>
  <si>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</si>
  <si>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</si>
  <si>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</si>
  <si>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</si>
  <si>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</si>
  <si>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</si>
  <si>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</si>
  <si>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</si>
  <si>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</si>
  <si>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</si>
  <si>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</si>
  <si>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</si>
  <si>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</si>
  <si>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</si>
  <si>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</si>
  <si>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</si>
  <si>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</si>
  <si>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</si>
  <si>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</si>
  <si>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</si>
  <si>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</si>
  <si>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</si>
  <si>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</si>
  <si>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</si>
  <si>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</si>
  <si>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</si>
  <si>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</si>
  <si>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</si>
  <si>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</si>
  <si>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</si>
  <si>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</si>
  <si>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</si>
  <si>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</si>
  <si>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</si>
  <si>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</si>
  <si>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</si>
  <si>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</si>
  <si>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</si>
  <si>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</si>
  <si>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</si>
  <si>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</si>
  <si>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</si>
  <si>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</si>
  <si>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</si>
  <si>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</si>
  <si>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</si>
  <si>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</si>
  <si>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</si>
  <si>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</si>
  <si>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</si>
  <si>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</si>
  <si>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</si>
  <si>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</si>
  <si>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</si>
  <si>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</si>
  <si>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</si>
  <si>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</si>
  <si>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</si>
  <si>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</si>
  <si>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</si>
  <si>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</si>
  <si>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</si>
  <si>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</si>
  <si>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</si>
  <si>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</si>
  <si>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</si>
  <si>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</si>
  <si>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</si>
  <si>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</si>
  <si>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</si>
  <si>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</si>
  <si>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</si>
  <si>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</si>
  <si>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</si>
  <si>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</si>
  <si>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</si>
  <si>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</si>
  <si>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</si>
  <si>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</si>
  <si>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</si>
  <si>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</si>
  <si>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</si>
  <si>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</si>
  <si>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</si>
  <si>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</si>
  <si>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</si>
  <si>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</si>
  <si>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</si>
  <si>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</si>
  <si>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</si>
  <si>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</si>
  <si>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</si>
  <si>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</si>
  <si>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</si>
  <si>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</si>
  <si>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</si>
  <si>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</si>
  <si>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</si>
  <si>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</si>
  <si>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</si>
  <si>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</si>
  <si>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</si>
  <si>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</si>
  <si>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</si>
  <si>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</si>
  <si>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</si>
  <si>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</si>
  <si>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</si>
  <si>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</si>
  <si>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</si>
  <si>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</si>
  <si>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</si>
  <si>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</si>
  <si>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</si>
  <si>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</si>
  <si>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</si>
  <si>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</si>
  <si>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</si>
  <si>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</si>
  <si>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</si>
  <si>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</si>
  <si>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</si>
  <si>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</si>
  <si>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</si>
  <si>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</si>
  <si>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</si>
  <si>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</si>
  <si>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</si>
  <si>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</si>
  <si>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</si>
  <si>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</si>
  <si>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</si>
  <si>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</si>
  <si>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</si>
  <si>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</si>
  <si>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</si>
  <si>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</si>
  <si>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</si>
  <si>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</si>
  <si>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</si>
  <si>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</si>
  <si>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</si>
  <si>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</si>
  <si>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</si>
  <si>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</si>
  <si>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</si>
  <si>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</si>
  <si>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</si>
  <si>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</si>
  <si>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</si>
  <si>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</si>
  <si>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</si>
  <si>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</si>
  <si>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</si>
  <si>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</si>
  <si>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</si>
  <si>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</si>
  <si>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</si>
  <si>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</si>
  <si>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</si>
  <si>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</si>
  <si>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</si>
  <si>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</si>
  <si>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</si>
  <si>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</si>
  <si>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</si>
  <si>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</si>
  <si>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</si>
  <si>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</si>
  <si>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</si>
  <si>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</si>
  <si>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</si>
  <si>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</si>
  <si>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</si>
  <si>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</si>
  <si>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</si>
  <si>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</si>
  <si>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</si>
  <si>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</si>
  <si>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</si>
  <si>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</si>
  <si>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</si>
  <si>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</si>
  <si>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</si>
  <si>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</si>
  <si>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</si>
  <si>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</si>
  <si>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</si>
  <si>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</si>
  <si>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</si>
  <si>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</si>
  <si>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</si>
  <si>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</si>
  <si>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</si>
  <si>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</si>
  <si>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</si>
  <si>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</si>
  <si>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</si>
  <si>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</si>
  <si>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</si>
  <si>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</si>
  <si>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</si>
  <si>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</si>
  <si>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</si>
  <si>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</si>
  <si>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</si>
  <si>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</si>
  <si>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</si>
  <si>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</si>
  <si>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</si>
  <si>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</si>
  <si>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</si>
  <si>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</si>
  <si>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</si>
  <si>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</si>
  <si>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</si>
  <si>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</si>
  <si>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</si>
  <si>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</si>
  <si>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</si>
  <si>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</si>
  <si>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</si>
  <si>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</si>
  <si>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</si>
  <si>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</si>
  <si>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</si>
  <si>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</si>
  <si>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</si>
  <si>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</si>
  <si>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</si>
  <si>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</si>
  <si>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</si>
  <si>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</si>
  <si>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</si>
  <si>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</si>
  <si>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</si>
  <si>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</si>
  <si>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</si>
  <si>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</si>
  <si>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</si>
  <si>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</si>
  <si>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</si>
  <si>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</si>
  <si>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</si>
  <si>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</si>
  <si>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</si>
  <si>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</si>
  <si>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</si>
  <si>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</si>
  <si>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</si>
  <si>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</si>
  <si>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</si>
  <si>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</si>
  <si>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</si>
  <si>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</si>
  <si>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</si>
  <si>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</si>
  <si>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</si>
  <si>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</si>
  <si>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</si>
  <si>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</si>
  <si>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</si>
  <si>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</si>
  <si>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</si>
  <si>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</si>
  <si>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</si>
  <si>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</si>
  <si>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</si>
  <si>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</si>
  <si>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</si>
  <si>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</si>
  <si>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</si>
  <si>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</si>
  <si>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</si>
  <si>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</si>
  <si>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</si>
  <si>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</si>
  <si>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</si>
  <si>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</si>
  <si>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</si>
  <si>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</si>
  <si>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</si>
  <si>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</si>
  <si>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</si>
  <si>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</si>
  <si>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</si>
  <si>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</si>
  <si>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</si>
  <si>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</si>
  <si>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</si>
  <si>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</si>
  <si>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</si>
  <si>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</si>
  <si>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</si>
  <si>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</si>
  <si>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</si>
  <si>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</si>
  <si>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</si>
  <si>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</si>
  <si>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</si>
  <si>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</si>
  <si>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</si>
  <si>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</si>
  <si>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</si>
  <si>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</si>
  <si>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</si>
  <si>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</si>
  <si>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</si>
  <si>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</si>
  <si>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</si>
  <si>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</si>
  <si>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</si>
  <si>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</si>
  <si>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</si>
  <si>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</si>
  <si>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</si>
  <si>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</si>
  <si>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</si>
  <si>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</si>
  <si>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</si>
  <si>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</si>
  <si>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</si>
  <si>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</si>
  <si>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</si>
  <si>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</si>
  <si>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</si>
  <si>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</si>
  <si>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</si>
  <si>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</si>
  <si>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</si>
  <si>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</si>
  <si>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</si>
  <si>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</si>
  <si>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</si>
  <si>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</si>
  <si>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</si>
  <si>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</si>
  <si>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</si>
  <si>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</si>
  <si>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</si>
  <si>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</si>
  <si>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</si>
  <si>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</si>
  <si>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</si>
  <si>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</si>
  <si>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</si>
  <si>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</si>
  <si>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</si>
  <si>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</si>
  <si>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</si>
  <si>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</si>
  <si>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</si>
  <si>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</si>
  <si>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</si>
  <si>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</si>
  <si>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</si>
  <si>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</si>
  <si>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</si>
  <si>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</si>
  <si>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</si>
  <si>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</si>
  <si>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</si>
  <si>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</si>
  <si>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</si>
  <si>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</si>
  <si>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</si>
  <si>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</si>
  <si>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</si>
  <si>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</si>
  <si>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</si>
  <si>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</si>
  <si>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</si>
  <si>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</si>
  <si>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</si>
  <si>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</si>
  <si>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</si>
  <si>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</si>
  <si>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</si>
  <si>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</si>
  <si>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</si>
  <si>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</si>
  <si>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</si>
  <si>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</si>
  <si>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</si>
  <si>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</si>
  <si>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</si>
  <si>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</si>
  <si>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</si>
  <si>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</si>
  <si>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</si>
  <si>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</si>
  <si>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</si>
  <si>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</si>
  <si>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</si>
  <si>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</si>
  <si>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</si>
  <si>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</si>
  <si>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</si>
  <si>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</si>
  <si>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</si>
  <si>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</si>
  <si>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</si>
  <si>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</si>
  <si>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</si>
  <si>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</si>
  <si>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</si>
  <si>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</si>
  <si>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</si>
  <si>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</si>
  <si>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</si>
  <si>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</si>
  <si>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</si>
  <si>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</si>
  <si>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</si>
  <si>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</si>
  <si>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</si>
  <si>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</si>
  <si>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</si>
  <si>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</si>
  <si>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</si>
  <si>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</si>
  <si>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</si>
  <si>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</si>
  <si>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</si>
  <si>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</si>
  <si>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</si>
  <si>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</si>
  <si>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</si>
  <si>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</si>
  <si>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</si>
  <si>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</si>
  <si>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</si>
  <si>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</si>
  <si>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</si>
  <si>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</si>
  <si>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</si>
  <si>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</si>
  <si>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</si>
  <si>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</si>
  <si>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</si>
  <si>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</si>
  <si>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</si>
  <si>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</si>
  <si>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</si>
  <si>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</si>
  <si>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</si>
  <si>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</si>
  <si>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</si>
  <si>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</si>
  <si>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</si>
  <si>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</si>
  <si>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</si>
  <si>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</si>
  <si>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</si>
  <si>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</si>
  <si>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</si>
  <si>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</si>
  <si>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</si>
  <si>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</si>
  <si>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</si>
  <si>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</si>
  <si>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</si>
  <si>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</si>
  <si>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</si>
  <si>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</si>
  <si>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</si>
  <si>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</si>
  <si>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</si>
  <si>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</si>
  <si>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</si>
  <si>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</si>
  <si>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</si>
  <si>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</si>
  <si>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</si>
  <si>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</si>
  <si>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</si>
  <si>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</si>
  <si>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</si>
  <si>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</si>
  <si>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</si>
  <si>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</si>
  <si>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</si>
  <si>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</si>
  <si>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</si>
  <si>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</si>
  <si>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</si>
  <si>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</si>
  <si>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</si>
  <si>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</si>
  <si>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</si>
  <si>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</si>
  <si>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</si>
  <si>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</si>
  <si>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</si>
  <si>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</si>
  <si>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</si>
  <si>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</si>
  <si>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</si>
  <si>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</si>
  <si>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</si>
  <si>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</si>
  <si>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</si>
  <si>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</si>
  <si>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</si>
  <si>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</si>
  <si>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</si>
  <si>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</si>
  <si>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</si>
  <si>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</si>
  <si>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</si>
  <si>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</si>
  <si>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</si>
  <si>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</si>
  <si>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</si>
  <si>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</si>
  <si>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</si>
  <si>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</si>
  <si>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</si>
  <si>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</si>
  <si>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</si>
  <si>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</si>
  <si>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</si>
  <si>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</si>
  <si>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</si>
  <si>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</si>
  <si>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</si>
  <si>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</si>
  <si>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</si>
  <si>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</si>
  <si>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</si>
  <si>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</si>
  <si>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</si>
  <si>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</si>
  <si>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</si>
  <si>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</si>
  <si>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</si>
  <si>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</si>
  <si>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</si>
  <si>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</si>
  <si>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</si>
  <si>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</si>
  <si>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</si>
  <si>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</si>
  <si>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</si>
  <si>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</si>
  <si>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</si>
  <si>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</si>
  <si>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</si>
  <si>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</si>
  <si>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</si>
  <si>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</si>
  <si>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</si>
  <si>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</si>
  <si>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</si>
  <si>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</si>
  <si>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</si>
  <si>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</si>
  <si>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</si>
  <si>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</si>
  <si>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</si>
  <si>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</si>
  <si>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</si>
  <si>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</si>
  <si>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</si>
  <si>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</si>
  <si>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</si>
  <si>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</si>
  <si>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</si>
  <si>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</si>
  <si>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</si>
  <si>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</si>
  <si>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</si>
  <si>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</si>
  <si>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</si>
  <si>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</si>
  <si>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</si>
  <si>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</si>
  <si>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</si>
  <si>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</si>
  <si>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</si>
  <si>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</si>
  <si>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</si>
  <si>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</si>
  <si>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</si>
  <si>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</si>
  <si>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</si>
  <si>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</si>
  <si>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</si>
  <si>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</si>
  <si>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</si>
  <si>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</si>
  <si>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</si>
  <si>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</si>
  <si>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</si>
  <si>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</si>
  <si>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</si>
  <si>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</si>
  <si>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</si>
  <si>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</si>
  <si>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</si>
  <si>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</si>
  <si>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</si>
  <si>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</si>
  <si>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</si>
  <si>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</si>
  <si>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</si>
  <si>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</si>
  <si>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</si>
  <si>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</si>
  <si>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</si>
  <si>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</si>
  <si>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</si>
  <si>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</si>
  <si>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</si>
  <si>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</si>
  <si>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</si>
  <si>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</si>
  <si>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</si>
  <si>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</si>
  <si>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</si>
  <si>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</si>
  <si>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</si>
  <si>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</si>
  <si>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</si>
  <si>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</si>
  <si>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</si>
  <si>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</si>
  <si>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</si>
  <si>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</si>
  <si>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</si>
  <si>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</si>
  <si>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</si>
  <si>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</si>
  <si>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</si>
  <si>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</si>
  <si>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</si>
  <si>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</si>
  <si>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</si>
  <si>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</si>
  <si>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</si>
  <si>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</si>
  <si>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</si>
  <si>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</si>
  <si>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</si>
  <si>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</si>
  <si>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</si>
  <si>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</si>
  <si>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</si>
  <si>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</si>
  <si>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</si>
  <si>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</si>
  <si>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</si>
  <si>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</si>
  <si>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</si>
  <si>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</si>
  <si>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</si>
  <si>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</si>
  <si>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</si>
  <si>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</si>
  <si>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</si>
  <si>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</si>
  <si>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</si>
  <si>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</si>
  <si>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</si>
  <si>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</si>
  <si>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</si>
  <si>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</si>
  <si>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</si>
  <si>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</si>
  <si>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</si>
  <si>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</si>
  <si>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</si>
  <si>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</si>
  <si>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</si>
  <si>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</si>
  <si>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</si>
  <si>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</si>
  <si>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</si>
  <si>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</si>
  <si>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</si>
  <si>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</si>
  <si>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</si>
  <si>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</si>
  <si>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</si>
  <si>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</si>
  <si>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</si>
  <si>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</si>
  <si>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</si>
  <si>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</si>
  <si>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</si>
  <si>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</si>
  <si>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</si>
  <si>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</si>
  <si>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</si>
  <si>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</si>
  <si>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</si>
  <si>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</si>
  <si>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</si>
  <si>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</si>
  <si>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</si>
  <si>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</si>
  <si>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</si>
  <si>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</si>
  <si>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</si>
  <si>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</si>
  <si>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</si>
  <si>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</si>
  <si>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</si>
  <si>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</si>
  <si>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</si>
  <si>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</si>
  <si>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</si>
  <si>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</si>
  <si>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</si>
  <si>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</si>
  <si>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</si>
  <si>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</si>
  <si>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PCM-20251029-00000001</t>
  </si>
  <si>
    <t>EM team  moved need 40 min</t>
  </si>
  <si>
    <t>PCM-20251029-00000007</t>
  </si>
  <si>
    <t xml:space="preserve">Site have access issue at night time located at USF area </t>
  </si>
  <si>
    <t>PCM-20251028-00001951</t>
  </si>
  <si>
    <t xml:space="preserve">under night access due to Site located in deep valleys &amp; dangerous area
, team will check by morninig </t>
  </si>
  <si>
    <t>PCM-20251029-00000021</t>
  </si>
  <si>
    <t>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</si>
</sst>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8" totalsRowShown="0" headerRowDxfId="174" dataDxfId="173" headerRowBorderDxfId="171" tableBorderDxfId="172" totalsRowBorderDxfId="170">
  <autoFilter ref="A1:L3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8"/>
  <sheetViews>
    <sheetView tabSelected="1"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6"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296.08533263888967</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0.40601550925930496</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0.40471921296557412</v>
      </c>
      <c r="H4" s="136">
        <v>45958.621400462966</v>
      </c>
      <c r="I4" s="134" t="str">
        <f>IFERROR(VLOOKUP(D4,DB!A:F,6,0),"")</f>
        <v>SCECO</v>
      </c>
      <c r="J4" s="134" t="str">
        <f>IFERROR(VLOOKUP(D4,DB!A:G,7,0),"")</f>
        <v>Dead</v>
      </c>
      <c r="K4" s="169" t="s">
        <v>39003</v>
      </c>
      <c r="L4" s="139" t="str">
        <f>IFERROR(VLOOKUP(D4,DB!A:I,9,0),"")</f>
        <v>Latis</v>
      </c>
    </row>
    <row r="5" spans="1:15" ht="15" customHeight="1">
      <c r="A5" s="133"/>
      <c r="B5" s="134" t="str">
        <f>IFERROR(VLOOKUP(D5,DB!A:K,11,0),"")</f>
        <v/>
      </c>
      <c r="C5" s="134"/>
      <c r="D5" s="134"/>
      <c r="E5" s="135"/>
      <c r="F5" s="136"/>
      <c r="G5" s="137">
        <f ca="1">IFERROR(NOW()-F5,"")</f>
        <v>45959.033758564816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45959.033758564816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45959.033758564816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45959.033758564816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45959.033758564816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45959.033758564816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45959.033758564816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45959.033758564816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45959.033758564816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45959.033758564816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45959.033758564816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45959.033758564816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45959.033758564816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45959.033758564816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45959.033758564816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45959.033758564816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45959.033758564816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45959.033758564816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45959.033758564816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45959.033758564816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45959.033758564816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45959.033758564816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45959.033758564816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45959.033758564816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45959.033758564816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45959.033758564816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45959.033758564816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45959.033758564816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45959.033758564816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45959.033758564816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45959.033758564816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45959.033758564816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45959.033758564816</v>
      </c>
      <c r="H37" s="136"/>
      <c r="I37" s="134" t="str">
        <f>IFERROR(VLOOKUP(D37,DB!A:F,6,0),"")</f>
        <v/>
      </c>
      <c r="J37" s="134" t="str">
        <f>IFERROR(VLOOKUP(D37,DB!A:G,7,0),"")</f>
        <v/>
      </c>
      <c r="K37" s="138"/>
      <c r="L37" s="139" t="str">
        <f>IFERROR(VLOOKUP(D37,DB!A:I,9,0),"")</f>
        <v/>
      </c>
    </row>
    <row r="38" spans="1:12" ht="15" customHeight="1">
      <c r="A38" s="145"/>
      <c r="B38" s="146" t="str">
        <f>IFERROR(VLOOKUP(D38,DB!A:K,11,0),"")</f>
        <v/>
      </c>
      <c r="C38" s="146"/>
      <c r="D38" s="146"/>
      <c r="E38" s="147"/>
      <c r="F38" s="148"/>
      <c r="G38" s="149">
        <f ca="1">IFERROR(NOW()-F38,"")</f>
        <v>45959.033758564816</v>
      </c>
      <c r="H38" s="148"/>
      <c r="I38" s="146" t="str">
        <f>IFERROR(VLOOKUP(D38,DB!A:F,6,0),"")</f>
        <v/>
      </c>
      <c r="J38" s="146" t="str">
        <f>IFERROR(VLOOKUP(D38,DB!A:G,7,0),"")</f>
        <v/>
      </c>
      <c r="K38" s="150"/>
      <c r="L38" s="151" t="str">
        <f>IFERROR(VLOOKUP(D38,DB!A:I,9,0),"")</f>
        <v/>
      </c>
    </row>
  </sheetData>
  <customSheetViews>
    <customSheetView guid="{F6042A99-DD27-4453-835D-0834D95730CC}" filter="1" showAutoFilter="1">
      <pageMargins left="0" right="0" top="0" bottom="0" header="0" footer="0"/>
      <autoFilter ref="B1:M1" xr:uid="{ABE9158A-6E3A-495B-BA54-13DD2E26B2FC}"/>
    </customSheetView>
  </customSheetViews>
  <dataValidations count="2">
    <dataValidation allowBlank="1" showInputMessage="1" showErrorMessage="1" sqref="E1" xr:uid="{5DBA255D-CDD9-49FB-AD3C-AF70AB4EE696}"/>
    <dataValidation type="list" allowBlank="1" showInputMessage="1" showErrorMessage="1" sqref="E2:E3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134.03392060185433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0.29167523148498731</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0.25749699074367527</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9.5865046299877577E-2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45959.033758564816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45959.033758564816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45959.033758564816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45959.033758564816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45959.033758564816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45959.033758564816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45959.033758564816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45959.033758564816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45959.033758564816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45959.033758564816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45959.033758564816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45959.033758564816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45959.033758564816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45959.033758564816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45959.033758564816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45959.033758564816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45959.033758564816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45959.033758564816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45959.033758564816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45959.033758564816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45959.033758564816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45959.033758564816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45959.033758564816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45959.033758564816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45959.033758564816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45959.033758564816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45959.033758564816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45959.033758564816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45959.033758564816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45959.033758564816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45959.033758564816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45959.033758564816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45959.033758564816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45959.033758564816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45959.033758564816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45959.033758564816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45959.033758564816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45959.033758564816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45959.033758564816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45959.033758564816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45959.033758564816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45959.033758564816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45959.033758564816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45959.033758564816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45959.033758564816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45959.033758564816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45959.033758564816</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45959.033758564816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45959.033758564816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45959.033758564816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45959.033758564816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45959.033758564816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45959.033758564816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45959.033758564816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45959.033758564816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45959.033758564816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45959.033758564816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45959.033758564816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45959.033758564816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45959.033758564816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45959.033758564816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45959.033758564816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45959.033758564816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45959.033758564816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45959.033758564816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45959.033758564816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45959.033758564816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45959.033758564816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45959.033758564816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45959.033758564816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45959.033758564816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45959.033758564816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45959.033758564816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45959.033758564816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45959.033758564816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45959.033758564816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45959.033758564816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45959.033758564816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45959.033758564816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45959.033758564816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45959.033758564816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45959.033758564816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45959.033758564816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45959.033758564816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45959.033758564816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45959.033758564816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45959.033758564816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45959.033758564816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45959.033758564816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45959.033758564816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45959.033758564816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45959.033758564816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45959.033758564816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45959.033758564816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45959.033758564816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45959.033758564816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45959.033758564816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45959.033758564816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45959.033758564816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45959.033758564816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45959.033758564816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45959.033758564816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45959.033758564816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45959.033758564816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45959.033758564816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45959.033758564816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45959.033758564816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45959.033758564816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45959.033758564816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45959.033758564816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45959.033758564816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45959.033758564816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45959.033758564816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45959.033758564816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45959.033758564816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45959.033758564816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45959.033758564816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45959.033758564816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45959.033758564816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45959.033758564816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45959.033758564816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45959.033758564816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45959.033758564816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45959.033758564816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45959.033758564816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45959.033758564816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45959.033758564816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45959.033758564816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45959.033758564816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45959.033758564816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45959.033758564816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45959.033758564816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45959.033758564816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45959.033758564816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45959.033758564816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45959.033758564816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45959.033758564816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45959.033758564816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45959.033758564816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45959.033758564816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45959.033758564816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45959.033758564816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45959.033758564816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45959.033758564816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45959.033758564816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45959.033758564816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45959.033758564816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45959.033758564816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45959.033758564816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45959.033758564816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45959.033758564816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45959.033758564816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45959.033758564816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45959.033758564816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45959.033758564816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45959.033758564816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45959.033758564816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45959.033758564816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45959.033758564816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45959.033758564816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45959.033758564816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45959.033758564816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45959.033758564816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45959.033758564816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45959.033758564816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45959.033758564816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45959.033758564816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45959.033758564816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45959.033758564816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45959.033758564816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45959.033758564816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45959.033758564816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45959.033758564816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45959.033758564816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45959.033758564816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45959.033758564816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45959.033758564816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45959.033758564816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45959.033758564816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45959.033758564816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45959.033758564816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45959.033758564816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45959.033758564816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45959.033758564816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45959.033758564816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45959.033758564816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45959.033758564816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45959.033758564816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45959.033758564816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45959.033758564816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45959.033758564816</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45959.033758564816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45959.033758564816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45959.033758564816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45959.033758564816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45959.033758564816</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45959.033758564816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45959.033758564816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45959.033758564816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45959.033758564816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45959.033758564816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45959.033758564816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45959.033758564816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45959.033758564816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45959.033758564816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45959.033758564816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45959.033758564816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45959.033758564816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45959.033758564816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45959.033758564816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45959.033758564816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45959.033758564816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45959.033758564816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45959.033758564816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45959.033758564816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45959.033758564816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45959.033758564816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45959.033758564816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45959.033758564816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45959.033758564816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45959.033758564816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45959.033758564816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45959.033758564816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45959.033758564816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45959.033758564816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45959.033758564816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45959.033758564816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45959.033758564816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45959.033758564816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45959.033758564816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45959.033758564816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45959.033758564816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45959.033758564816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45959.033758564816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45959.033758564816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45959.033758564816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45959.033758564816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45959.033758564816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45959.033758564816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45959.033758564816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45959.033758564816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45959.033758564816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45959.033758564816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45959.033758564816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45959.033758564816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45959.033758564816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45959.033758564816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45959.033758564816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45959.033758564816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45959.033758564816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45959.033758564816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45959.033758564816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45959.033758564816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45959.033758564816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45959.033758564816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45959.033758564816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45959.033758564816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45959.033758564816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45959.033758564816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45959.033758564816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45959.033758564816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45959.033758564816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45959.033758564816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45959.033758564816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45959.033758564816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45959.033758564816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45959.033758564816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45959.033758564816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45959.033758564816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45959.033758564816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45959.033758564816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45959.033758564816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45959.033758564816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45959.033758564816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45959.033758564816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45959.033758564816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45959.033758564816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45959.033758564816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45959.033758564816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45959.033758564816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45959.033758564816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45959.033758564816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45959.033758564816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45959.033758564816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45959.033758564816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45959.033758564816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45959.033758564816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45959.033758564816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45959.033758564816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45959.033758564816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45959.033758564816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45959.033758564816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45959.033758564816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45959.033758564816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45959.033758564816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45959.033758564816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45959.033758564816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45959.033758564816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45959.033758564816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45959.033758564816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45959.033758564816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45959.033758564816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45959.033758564816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45959.033758564816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45959.033758564816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45959.033758564816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45959.033758564816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45959.033758564816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45959.033758564816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45959.033758564816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45959.033758564816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45959.033758564816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45959.033758564816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45959.033758564816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45959.033758564816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45959.033758564816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45959.033758564816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45959.033758564816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45959.033758564816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45959.033758564816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45959.033758564816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45959.033758564816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45959.033758564816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45959.033758564816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45959.033758564816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45959.033758564816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45959.033758564816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45959.033758564816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45959.033758564816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45959.033758564816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45959.033758564816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45959.033758564816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45959.033758564816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45959.033758564816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45959.033758564816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45959.033758564816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45959.033758564816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45959.033758564816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45959.033758564816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45959.033758564816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45959.033758564816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45959.033758564816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45959.033758564816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45959.033758564816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45959.033758564816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45959.033758564816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45959.033758564816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45959.033758564816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45959.033758564816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45959.033758564816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45959.033758564816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45959.033758564816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45959.033758564816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45959.033758564816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45959.033758564816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45959.033758564816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45959.033758564816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45959.033758564816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45959.033758564816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45959.033758564816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45959.033758564816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45959.033758564816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45959.033758564816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45959.033758564816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45959.033758564816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45959.033758564816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45959.033758564816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45959.033758564816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45959.033758564816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45959.033758564816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45959.033758564816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45959.033758564816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45959.033758564816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45959.033758564816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45959.033758564816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45959.033758564816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45959.033758564816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45959.033758564816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45959.033758564816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45959.033758564816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45959.033758564816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45959.033758564816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45959.033758564816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45959.033758564816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45959.033758564816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45959.033758564816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45959.033758564816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45959.033758564816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45959.033758564816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45959.033758564816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45959.033758564816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45959.033758564816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45959.033758564816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45959.033758564816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45959.033758564816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45959.033758564816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45959.033758564816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45959.033758564816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45959.033758564816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45959.033758564816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45959.033758564816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45959.033758564816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45959.033758564816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45959.033758564816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45959.033758564816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45959.033758564816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45959.033758564816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45959.033758564816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45959.033758564816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45959.033758564816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45959.033758564816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45959.033758564816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45959.033758564816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45959.033758564816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45959.033758564816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45959.033758564816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45959.033758564816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45959.033758564816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45959.033758564816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45959.033758564816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45959.033758564816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45959.033758564816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45959.033758564816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45959.033758564816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45959.033758564816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45959.033758564816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45959.033758564816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45959.033758564816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45959.033758564816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45959.033758564816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45959.033758564816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45959.033758564816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45959.033758564816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45959.033758564816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45959.033758564816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45959.033758564816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45959.033758564816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45959.033758564816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45959.033758564816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45959.033758564816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45959.033758564816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45959.033758564816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45959.033758564816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45959.033758564816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45959.033758564816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45959.033758564816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45959.033758564816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45959.033758564816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45959.033758564816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45959.033758564816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45959.033758564816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45959.033758564816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45959.033758564816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45959.033758564816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45959.033758564816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45959.033758564816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45959.033758564816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45959.033758564816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45959.033758564816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45959.033758564816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45959.033758564816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45959.033758564816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45959.033758564816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45959.033758564816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45959.033758564816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45959.033758564816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45959.033758564816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45959.033758564816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45959.033758564816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45959.033758564816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45959.033758564816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45959.033758564816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45959.033758564816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45959.033758564816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45959.033758564816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45959.033758564816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45959.033758564816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45959.033758564816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45959.033758564816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45959.033758564816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45959.033758564816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45959.033758564816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45959.033758564816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45959.033758564816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45959.033758564816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45959.033758564816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45959.033758564816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45959.033758564816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45959.033758564816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45959.033758564816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45959.033758564816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45959.033758564816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45959.033758564816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45959.033758564816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45959.033758564816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45959.033758564816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45959.033758564816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45959.033758564816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45959.033758564816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45959.033758564816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45959.033758564816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45959.033758564816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45959.033758564816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45959.033758564816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45959.033758564816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45959.033758564816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45959.033758564816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45959.033758564816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45959.033758564816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45959.033758564816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45959.033758564816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45959.033758564816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45959.033758564816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45959.033758564816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45959.033758564816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45959.033758564816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45959.033758564816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45959.033758564816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45959.033758564816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45959.033758564816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45959.033758564816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45959.033758564816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45959.033758564816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45959.033758564816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45959.033758564816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45959.033758564816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45959.033758564816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45959.033758564816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45959.033758564816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45959.033758564816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45959.033758564816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45959.033758564816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45959.033758564816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45959.033758564816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45959.033758564816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45959.033758564816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45959.033758564816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45959.033758564816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45959.033758564816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45959.033758564816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45959.033758564816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45959.033758564816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45959.033758564816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45959.033758564816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45959.033758564816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45959.033758564816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45959.033758564816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45959.033758564816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45959.033758564816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45959.033758564816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45959.033758564816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45959.033758564816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45959.033758564816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45959.033758564816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45959.033758564816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45959.033758564816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45959.033758564816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45959.033758564816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45959.033758564816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45959.033758564816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45959.033758564816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45959.033758564816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45959.033758564816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45959.033758564816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45959.033758564816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45959.033758564816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45959.033758564816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45959.033758564816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45959.033758564816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45959.033758564816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45959.033758564816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45959.033758564816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45959.033758564816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45959.033758564816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45959.033758564816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45959.033758564816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45959.033758564816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45959.033758564816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45959.033758564816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45959.033758564816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45959.033758564816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45959.033758564816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45959.033758564816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45959.033758564816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45959.033758564816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45959.033758564816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45959.033758564816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45959.033758564816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45959.033758564816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45959.033758564816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45959.033758564816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45959.033758564816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45959.033758564816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45959.033758564816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45959.033758564816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45959.033758564816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45959.033758564816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45959.033758564816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45959.033758564816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45959.033758564816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45959.033758564816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45959.033758564816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45959.033758564816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45959.033758564816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45959.033758564816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45959.033758564816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45959.033758564816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45959.033758564816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45959.033758564816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45959.033758564816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45959.033758564816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45959.033758564816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45959.033758564816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45959.033758564816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45959.033758564816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45959.033758564816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45959.033758564816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45959.033758564816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45959.033758564816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45959.033758564816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45959.033758564816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45959.033758564816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45959.033758564816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45959.033758564816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45959.033758564816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45959.033758564816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45959.033758564816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45959.033758564816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45959.033758564816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45959.033758564816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45959.033758564816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45959.033758564816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45959.033758564816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45959.033758564816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45959.033758564816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45959.033758564816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45959.033758564816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45959.033758564816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45959.033758564816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45959.033758564816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45959.033758564816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45959.033758564816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45959.033758564816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45959.033758564816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45959.033758564816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45959.033758564816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45959.033758564816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45959.033758564816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45959.033758564816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45959.033758564816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45959.033758564816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45959.033758564816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45959.033758564816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45959.033758564816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45959.033758564816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45959.033758564816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45959.033758564816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45959.033758564816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45959.033758564816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45959.033758564816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45959.033758564816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45959.033758564816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45959.033758564816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45959.033758564816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45959.033758564816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45959.033758564816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45959.033758564816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45959.033758564816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45959.033758564816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45959.033758564816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45959.033758564816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45959.033758564816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45959.033758564816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45959.033758564816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45959.033758564816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45959.033758564816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45959.033758564816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45959.033758564816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45959.033758564816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45959.033758564816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45959.033758564816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45959.033758564816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45959.033758564816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45959.033758564816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45959.033758564816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45959.033758564816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45959.033758564816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45959.033758564816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45959.033758564816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45959.033758564816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45959.033758564816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45959.033758564816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45959.033758564816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45959.033758564816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45959.033758564816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45959.033758564816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45959.033758564816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45959.033758564816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45959.033758564816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45959.033758564816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45959.033758564816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45959.033758564816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45959.033758564816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45959.033758564816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45959.033758564816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45959.033758564816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45959.033758564816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45959.033758564816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45959.033758564816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45959.033758564816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45959.033758564816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45959.033758564816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45959.033758564816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45959.033758564816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45959.033758564816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45959.033758564816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45959.033758564816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45959.033758564816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45959.033758564816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45959.033758564816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45959.033758564816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45959.033758564816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45959.033758564816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45959.033758564816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45959.033758564816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45959.033758564816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45959.033758564816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45959.033758564816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45959.033758564816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45959.033758564816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45959.033758564816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45959.033758564816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45959.033758564816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45959.033758564816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45959.033758564816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45959.033758564816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45959.033758564816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45959.033758564816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45959.033758564816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45959.033758564816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45959.033758564816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45959.033758564816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45959.033758564816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45959.033758564816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45959.033758564816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45959.033758564816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45959.033758564816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45959.033758564816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45959.033758564816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45959.033758564816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45959.033758564816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45959.033758564816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45959.033758564816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45959.033758564816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45959.033758564816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45959.033758564816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45959.033758564816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45959.033758564816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45959.033758564816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45959.033758564816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45959.033758564816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45959.033758564816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45959.033758564816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45959.033758564816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45959.033758564816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45959.033758564816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45959.033758564816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45959.033758564816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45959.033758564816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45959.033758564816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45959.033758564816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45959.033758564816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45959.033758564816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45959.033758564816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45959.033758564816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45959.033758564816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45959.033758564816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45959.033758564816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45959.033758564816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45959.033758564816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45959.033758564816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45959.033758564816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45959.033758564816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45959.033758564816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45959.033758564816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45959.033758564816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45959.033758564816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45959.033758564816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45959.033758564816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45959.033758564816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45959.033758564816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45959.033758564816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45959.033758564816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45959.033758564816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45959.033758564816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45959.033758564816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45959.033758564816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45959.033758564816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45959.033758564816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45959.033758564816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45959.033758564816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45959.033758564816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45959.033758564816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45959.033758564816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45959.033758564816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45959.033758564816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45959.033758564816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45959.033758564816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45959.033758564816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45959.033758564816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45959.033758564816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45959.033758564816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45959.033758564816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45959.033758564816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45959.033758564816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45959.033758564816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45959.033758564816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45959.033758564816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45959.033758564816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45959.033758564816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45959.033758564816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45959.033758564816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45959.033758564816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45959.033758564816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45959.033758564816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45959.033758564816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45959.033758564816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45959.033758564816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45959.033758564816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45959.033758564816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45959.033758564816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45959.033758564816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45959.033758564816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45959.033758564816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45959.033758564816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45959.033758564816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45959.033758564816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45959.033758564816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45959.033758564816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45959.033758564816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45959.033758564816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45959.033758564816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45959.033758564816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45959.033758564816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45959.033758564816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45959.033758564816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45959.033758564816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45959.033758564816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45959.033758564816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45959.033758564816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45959.033758564816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45959.033758564816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45959.033758564816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45959.033758564816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45959.033758564816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45959.033758564816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45959.033758564816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45959.033758564816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45959.033758564816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45959.033758564816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45959.033758564816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45959.033758564816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45959.033758564816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45959.033758564816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45959.033758564816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45959.033758564816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45959.033758564816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45959.033758564816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45959.033758564816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45959.033758564816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45959.033758564816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45959.033758564816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45959.033758564816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45959.033758564816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45959.033758564816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45959.033758564816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45959.033758564816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45959.033758564816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45959.033758564816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45959.033758564816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45959.033758564816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45959.033758564816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45959.033758564816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45959.033758564816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45959.033758564816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45959.033758564816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45959.033758564816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45959.033758564816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45959.033758564816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45959.033758564816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45959.033758564816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45959.033758564816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45959.033758564816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45959.033758564816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45959.033758564816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45959.033758564816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45959.033758564816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45959.033758564816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45959.033758564816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45959.033758564816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45959.033758564816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45959.033758564816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45959.033758564816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45959.033758564816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45959.033758564816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45959.033758564816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45959.033758564816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45959.033758564816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45959.033758564816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45959.033758564816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45959.033758564816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45959.033758564816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45959.033758564816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45959.033758564816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45959.033758564816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45959.033758564816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45959.033758564816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45959.033758564816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45959.033758564816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45959.033758564816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45959.033758680554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45959.033758680554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45959.033758680554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45959.033758680554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45959.033758680554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45959.033758680554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45959.033758680554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45959.033758680554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45959.033758680554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45959.033758680554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45959.033758680554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45959.033758680554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45959.033758680554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45959.033758680554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45959.033758680554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45959.033758680554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45959.033758680554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45959.033758680554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45959.033758680554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45959.033758680554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45959.033758680554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45959.033758680554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45959.033758680554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45959.033758680554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45959.033758680554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45959.033758680554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45959.033758680554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45959.033758680554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45959.033758680554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45959.033758680554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45959.033758680554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45959.033758680554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45959.033758680554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45959.033758680554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45959.033758680554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45959.033758680554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45959.033758680554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45959.033758680554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45959.033758680554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45959.033758680554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45959.033758680554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45959.033758680554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45959.033758680554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45959.033758680554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45959.033758680554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45959.033758680554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45959.033758680554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45959.033758680554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45959.033758680554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45959.033758680554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45959.033758680554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45959.033758680554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45959.033758680554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45959.033758680554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45959.033758680554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45959.033758680554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45959.033758680554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45959.033758680554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45959.033758680554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45959.033758680554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45959.033758680554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45959.033758680554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45959.033758680554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45959.033758680554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45959.033758680554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45959.033758680554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45959.033758680554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45959.033758680554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45959.033758680554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45959.033758680554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45959.033758680554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45959.033758680554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45959.033758680554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45959.033758680554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45959.033758680554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45959.033758680554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45959.033758680554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45959.033758680554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45959.033758680554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45959.033758680554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45959.033758680554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45959.033758680554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45959.033758680554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45959.033758680554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45959.033758680554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45959.033758680554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45959.033758680554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45959.033758680554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45959.033758680554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45959.033758680554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45959.033758680554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45959.033758680554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45959.033758680554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45959.033758680554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45959.033758680554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45959.033758680554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45959.033758680554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45959.033758680554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45959.033758680554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45959.033758680554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45959.033758680554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45959.033758680554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45959.033758680554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45959.033758680554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45959.033758680554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45959.033758680554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45959.033758680554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45959.033758680554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45959.033758680554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45959.033758680554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45959.033758680554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45959.033758680554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45959.033758680554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45959.033758680554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45959.033758680554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45959.033758680554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45959.033758680554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45959.033758680554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45959.033758680554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45959.033758680554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45959.033758680554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45959.033758680554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45959.033758680554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45959.033758680554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45959.033758680554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45959.033758680554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45959.033758680554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45959.033758680554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45959.033758680554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45959.033758680554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45959.033758680554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45959.033758680554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45959.033758680554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45959.033758680554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45959.033758680554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45959.033758680554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45959.033758680554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45959.033758680554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45959.033758680554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45959.033758680554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45959.033758680554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45959.033758680554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45959.033758680554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45959.033758680554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45959.033758680554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45959.033758680554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45959.033758680554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45959.033758680554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45959.033758680554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45959.033758680554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45959.033758680554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45959.033758680554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45959.033758680554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45959.033758680554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45959.033758680554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45959.033758680554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45959.033758680554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45959.033758680554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45959.033758680554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45959.033758680554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45959.033758680554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45959.033758680554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45959.033758680554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45959.033758680554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45959.033758680554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45959.033758680554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45959.033758680554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45959.033758680554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45959.033758680554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45959.033758680554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45959.033758680554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45959.033758680554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45959.033758680554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45959.033758680554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45959.033758680554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45959.033758680554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45959.033758680554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45959.033758680554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45959.033758680554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45959.033758680554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45959.033758680554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45959.033758680554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45959.033758680554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45959.033758680554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45959.033758680554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45959.033758680554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45959.033758680554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45959.033758680554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45959.033758680554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45959.033758680554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45959.033758680554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45959.033758680554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45959.033758680554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45959.033758680554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45959.033758680554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45959.033758680554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45959.033758680554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45959.033758680554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45959.033758680554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45959.033758680554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45959.033758680554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45959.033758680554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45959.033758680554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45959.033758680554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45959.033758680554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45959.033758680554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45959.033758680554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45959.033758680554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45959.033758680554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45959.033758680554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45959.033758680554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45959.033758680554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45959.033758680554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45959.033758680554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45959.033758680554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45959.033758680554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45959.033758680554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45959.033758680554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45959.033758680554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45959.033758680554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45959.033758680554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45959.033758680554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45959.033758680554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45959.033758680554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45959.033758680554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45959.033758680554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45959.033758680554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45959.033758680554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45959.033758680554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45959.033758680554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45959.033758680554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45959.033758680554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45959.033758680554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45959.033758680554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45959.033758680554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45959.033758680554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45959.033758680554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45959.033758680554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45959.033758680554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45959.033758680554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45959.033758680554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45959.033758680554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45959.033758680554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45959.033758680554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45959.033758680554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45959.033758680554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45959.033758680554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45959.033758680554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45959.033758680554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45959.033758680554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45959.033758680554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45959.033758680554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45959.033758680554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45959.033758680554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45959.033758680554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45959.033758680554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45959.033758680554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45959.033758680554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45959.033758680554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45959.033758680554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45959.033758680554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45959.033758680554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45959.033758680554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45959.033758680554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45959.033758680554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45959.033758680554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45959.033758680554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45959.033758680554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45959.033758680554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45959.033758680554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45959.033758680554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45959.033758680554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45959.033758680554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45959.033758680554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45959.033758680554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45959.033758680554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45959.033758680554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45959.033758680554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45959.033758680554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45959.033758680554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45959.033758680554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45959.033758680554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45959.033758680554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45959.033758680554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45959.033758680554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45959.033758680554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45959.033758680554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45959.033758680554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45959.033758680554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45959.033758680554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45959.033758680554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45959.033758680554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45959.033758680554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45959.033758680554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45959.033758680554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45959.033758680554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45959.033758680554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45959.033758680554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45959.033758680554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45959.033758680554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45959.033758680554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45959.033758680554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45959.033758680554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45959.033758680554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45959.033758680554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45959.033758680554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45959.033758680554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45959.033758680554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45959.033758680554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45959.033758680554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45959.033758680554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45959.033758680554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45959.033758680554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45959.033758680554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45959.033758680554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45959.033758680554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45959.033758680554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45959.033758680554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45959.033758680554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45959.033758680554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45959.033758680554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45959.033758680554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45959.033758680554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45959.033758680554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45959.033758680554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45959.033758680554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45959.033758680554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45959.033758680554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45959.033758680554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45959.033758680554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45959.033758680554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45959.033758680554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45959.033758680554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45959.033758680554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45959.033758680554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45959.033758680554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45959.033758680554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45959.033758680554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45959.033758680554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45959.033758680554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45959.033758680554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45959.033758680554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45959.033758680554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45959.033758680554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45959.033758680554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45959.033758680554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45959.033758680554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45959.033758680554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45959.033758680554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45959.033758680554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45959.033758680554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45959.033758680554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45959.033758680554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45959.033758680554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45959.033758680554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45959.033758680554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45959.033758680554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45959.033758680554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45959.033758680554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45959.033758680554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45959.033758680554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45959.033758680554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45959.033758680554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45959.033758680554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45959.033758680554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45959.033758680554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45959.033758680554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45959.033758680554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45959.033758680554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45959.033758680554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45959.033758680554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45959.033758680554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45959.033758680554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45959.033758680554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45959.033758680554</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255.55304097221961</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0.15806412036909023</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45958.924305555556</v>
      </c>
      <c r="G4" s="124">
        <f ca="1">IFERROR(NOW()-F4,"")</f>
        <v>0.109453009259596</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45959.033758564816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45959.033758564816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45959.033758564816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45959.033758564816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45959.033758564816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45959.033758564816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45959.033758564816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45959.033758564816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45959.033758564816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45959.033758564816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45959.033758564816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45959.033758564816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45959.033758564816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45959.033758564816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45959.033758564816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45959.033758564816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45959.033758564816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45959.033758564816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45959.033758564816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45959.033758564816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45959.033758564816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45959.033758564816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45959.033758564816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45959.033758564816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45959.033758564816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45959.033758564816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45959.033758564816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45959.033758564816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45959.033758564816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45959.033758564816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45959.033758564816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45959.033758564816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45959.033758564816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45959.033758564816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45959.033758564816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45959.033758564816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45959.033758564816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45959.033758564816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45959.033758564816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45959.033758564816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45959.033758564816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45959.033758564816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45959.033758564816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45959.033758564816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45959.033758564816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45959.033758564816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45959.033758564816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45959.033758564816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45959.033758564816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45959.033758564816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45959.033758564816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45959.033758564816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45959.033758564816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45959.033758564816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45959.033758564816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45959.033758564816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45959.033758564816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45959.033758564816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45959.033758564816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45959.033758564816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45959.033758564816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45959.033758564816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45959.033758564816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45959.033758564816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45959.033758564816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45959.033758564816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45959.033758564816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45959.033758564816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45959.033758564816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45959.033758564816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45959.033758564816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45959.033758564816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45959.033758564816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45959.033758564816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45959.033758564816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45959.033758564816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45959.033758564816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45959.033758564816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45959.033758564816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45959.033758564816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45959.033758564816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45959.033758564816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45959.033758564816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45959.033758564816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45959.033758564816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45959.033758564816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45959.033758564816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45959.033758564816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45959.033758564816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45959.033758564816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45959.033758564816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45959.033758564816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45959.033758564816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45959.033758564816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45959.033758564816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45959.033758564816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45959.033758564816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45959.033758564816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45959.033758564816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45959.033758564816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45959.033758564816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45959.033758564816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45959.033758564816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45959.033758564816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45959.033758564816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45959.033758564816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45959.033758564816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45959.033758564816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45959.033758564816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45959.033758564816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45959.033758564816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45959.033758564816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45959.033758564816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45959.033758564816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45959.033758564816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45959.033758564816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45959.033758564816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45959.033758564816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45959.033758564816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45959.033758564816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45959.033758564816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45959.033758564816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45959.033758564816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45959.033758564816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45959.033758564816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45959.033758564816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45959.033758564816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45959.033758564816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45959.033758564816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45959.033758564816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45959.033758564816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45959.033758564816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45959.033758564816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45959.033758564816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45959.033758564816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45959.033758564816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45959.033758564816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45959.033758564816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45959.033758564816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45959.033758564816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45959.033758564816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45959.033758564816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45959.033758564816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45959.033758564816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45959.033758564816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45959.033758564816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45959.033758564816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45959.033758564816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45959.033758564816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45959.033758564816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45959.033758564816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45959.033758564816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45959.033758564816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45959.033758564816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45959.033758564816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45959.033758564816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45959.033758564816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45959.033758564816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45959.033758564816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45959.033758564816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45959.033758564816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45959.033758564816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45959.033758564816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45959.033758564816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45959.033758564816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45959.033758564816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45959.033758564816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45959.033758564816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45959.033758564816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45959.033758564816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45959.033758564816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45959.033758564816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45959.033758564816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45959.033758564816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45959.033758564816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45959.033758564816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45959.033758564816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7" sqref="D2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67.201698379627487</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32.844881249999162</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10.372647453703394</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38598</v>
      </c>
      <c r="E5" s="152" t="s">
        <v>38998</v>
      </c>
      <c r="F5" s="153">
        <v>45959.000300925924</v>
      </c>
      <c r="G5" s="154">
        <f ca="1">IFERROR(NOW()-F5,"")</f>
        <v>3.3457638892286923E-2</v>
      </c>
      <c r="H5" s="153">
        <v>45958.990694444445</v>
      </c>
      <c r="I5" s="152" t="str">
        <f>IFERROR(VLOOKUP(D5,DB!A:F,6,0),"")</f>
        <v>Generator-SG</v>
      </c>
      <c r="J5" s="152" t="str">
        <f>IFERROR(VLOOKUP(D5,DB!A:G,7,0),"")</f>
        <v>Good</v>
      </c>
      <c r="K5" s="152" t="s">
        <v>39105</v>
      </c>
      <c r="L5" s="152" t="str">
        <f>IFERROR(VLOOKUP(D5,DB!A:I,9,0),"")</f>
        <v>Latis</v>
      </c>
    </row>
    <row r="6" spans="1:13" ht="15">
      <c r="A6" s="152" t="s">
        <v>39106</v>
      </c>
      <c r="B6" s="152" t="str">
        <f>IFERROR(VLOOKUP(D6,DB!A:K,11,0),"")</f>
        <v>R5</v>
      </c>
      <c r="C6" s="152">
        <v>7</v>
      </c>
      <c r="D6" s="152" t="s">
        <v>36066</v>
      </c>
      <c r="E6" s="152" t="s">
        <v>39081</v>
      </c>
      <c r="F6" s="153">
        <v>45959.002881944441</v>
      </c>
      <c r="G6" s="154">
        <f ca="1">IFERROR(NOW()-F6,"")</f>
        <v>3.0876620374328922E-2</v>
      </c>
      <c r="H6" s="153">
        <v>45958.995023148149</v>
      </c>
      <c r="I6" s="152" t="str">
        <f>IFERROR(VLOOKUP(D6,DB!A:F,6,0),"")</f>
        <v>Generator-DG</v>
      </c>
      <c r="J6" s="152" t="str">
        <f>IFERROR(VLOOKUP(D6,DB!A:G,7,0),"")</f>
        <v>In progress</v>
      </c>
      <c r="K6" s="152" t="s">
        <v>39107</v>
      </c>
      <c r="L6" s="152" t="str">
        <f>IFERROR(VLOOKUP(D6,DB!A:I,9,0),"")</f>
        <v>Latis</v>
      </c>
    </row>
    <row r="7" spans="1:13" ht="15">
      <c r="A7" s="152"/>
      <c r="B7" s="152" t="str">
        <f>IFERROR(VLOOKUP(D7,DB!A:K,11,0),"")</f>
        <v/>
      </c>
      <c r="C7" s="152"/>
      <c r="D7" s="152"/>
      <c r="E7" s="152"/>
      <c r="F7" s="153"/>
      <c r="G7" s="154">
        <f ca="1">IFERROR(NOW()-F7,"")</f>
        <v>45959.033758564816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45959.033758564816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45959.033758564816</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45959.033758564816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45959.033758564816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45959.033758564816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45959.033758564816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45959.033758564816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45959.033758564816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45959.033758564816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45959.033758564816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45959.033758564816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45959.033758564816</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45959.033758564816</v>
      </c>
      <c r="H20" s="153"/>
      <c r="I20" s="152" t="str">
        <f>IFERROR(VLOOKUP(D20,DB!A:F,6,0),"")</f>
        <v/>
      </c>
      <c r="J20" s="152" t="str">
        <f>IFERROR(VLOOKUP(D20,DB!A:G,7,0),"")</f>
        <v/>
      </c>
      <c r="K20" s="152"/>
      <c r="L20" s="152" t="str">
        <f>IFERROR(VLOOKUP(D20,DB!A:I,9,0),"")</f>
        <v/>
      </c>
    </row>
    <row r="21" spans="1:12" ht="15.75">
      <c r="A21" s="152"/>
      <c r="B21" s="152" t="str">
        <f>IFERROR(VLOOKUP(D21,DB!A:K,11,0),"")</f>
        <v/>
      </c>
      <c r="C21" s="152"/>
      <c r="D21" s="178"/>
      <c r="E21" s="152"/>
      <c r="F21" s="153"/>
      <c r="G21" s="154">
        <f ca="1">IFERROR(NOW()-F21,"")</f>
        <v>45959.033758564816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45959.033758564816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45959.033758564816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45959.033758564816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45959.033758564816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45959.033758564816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45959.033758564816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45959.033758564816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45959.033758564816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45959.033758564816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45959.033758564816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45959.033758564816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45959.033758564816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45959.033758564816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45959.033758564816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45959.033758564816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45959.033758564816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45959.033758564816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45959.033758564816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45959.033758564816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45959.033758564816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45959.033758564816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45959.033758564816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45959.033758564816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45959.033758564816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45959.033758564816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45959.033758564816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45959.033758564816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45959.033758564816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45959.033758564816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45959.033758564816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45959.033758564816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45959.033758564816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45959.033758564816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45959.033758564816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45959.033758564816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45959.033758564816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45959.033758564816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45959.033758564816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45959.033758564816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45959.033758564816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45959.033758564816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45959.033758564816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45959.033758564816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45959.033758564816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45959.033758564816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45959.033758564816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45959.033758564816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45959.033758564816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45959.033758564816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45959.033758564816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45959.033758564816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45959.033758564816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45959.033758564816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45959.033758564816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45959.033758564816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45959.033758564816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45959.033758564816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45959.033758564816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45959.033758564816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45959.033758564816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45959.033758564816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45959.033758564816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45959.033758564816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45959.033758564816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45959.033758564816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45959.033758564816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45959.033758564816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45959.033758564816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45959.033758564816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45959.033758564816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45959.033758564816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45959.033758564816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45959.033758564816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45959.033758564816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45959.033758564816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45959.033758564816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45959.033758564816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45959.033758564816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45959.033758564816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45959.033758564816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45959.033758564816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45959.033758564816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45959.033758564816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45959.033758564816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45959.033758564816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45959.033758564816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45959.033758564816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45959.033758564816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45959.033758564816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45959.033758564816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45959.033758564816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45959.033758564816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45959.033758564816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45959.033758564816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45959.033758564816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45959.033758564816</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45959.033758564816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45959.033758564816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45959.033758564816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45959.033758564816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45959.033758564816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45959.033758564816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45959.033758564816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45959.033758564816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45959.033758564816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45959.033758564816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45959.033758564816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45959.033758564816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45959.033758564816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45959.033758564816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45959.033758564816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45959.033758564816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45959.033758564816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45959.033758564816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45959.033758564816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45959.033758564816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45959.033758564816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45959.033758564816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45959.033758564816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45959.033758564816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45959.033758564816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45959.033758564816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45959.033758564816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45959.033758564816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45959.033758564816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45959.033758564816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45959.033758564816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45959.033758564816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45959.033758564816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45959.033758564816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45959.033758564816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45959.033758564816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45959.033758564816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45959.033758564816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45959.033758564816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45959.033758564816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45959.033758564816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45959.033758564816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45959.033758564816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45959.033758564816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45959.033758564816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45959.033758564816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45959.033758564816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45959.033758564816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45959.033758564816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45959.033758564816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45959.033758564816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45959.033758564816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45959.033758564816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45959.033758564816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45959.033758564816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45959.033758564816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45959.033758564816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45959.033758564816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45959.033758564816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45959.033758564816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45959.033758564816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45959.033758564816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45959.033758564816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45959.033758564816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45959.033758564816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45959.033758564816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45959.033758564816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45959.033758564816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45959.033758564816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45959.033758564816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45959.033758564816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45959.033758564816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45959.033758564816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45959.033758564816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45959.033758564816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45959.033758564816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45959.033758564816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45959.033758564816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45959.033758564816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45959.033758564816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45959.033758564816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45959.033758564816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45959.033758564816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45959.033758564816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45959.033758564816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45959.033758564816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45959.033758564816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45959.033758564816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45959.033758564816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45959.033758564816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45959.033758564816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45959.033758564816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45959.033758564816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45959.033758564816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45959.033758564816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45959.033758564816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45959.033758564816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45959.033758564816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45959.033758564816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45959.033758564816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45959.033758564816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45959.033758564816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45959.033758564816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45959.033758564816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45959.033758564816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45959.033758564816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45959.033758564816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45959.033758564816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45959.033758564816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45959.033758564816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45959.033758564816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45959.033758564816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45959.033758564816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45959.033758564816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45959.033758564816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45959.033758564816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45959.033758564816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45959.033758564816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45959.033758564816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45959.033758564816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45959.033758564816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45959.033758564816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45959.033758564816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45959.033758564816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45959.033758564816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45959.033758564816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45959.033758564816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45959.033758564816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45959.033758564816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45959.033758564816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45959.033758564816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45959.033758564816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45959.033758564816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45959.033758564816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45959.033758564816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45959.033758564816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45959.033758564816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45959.033758564816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45959.033758564816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45959.033758564816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45959.033758564816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45959.033758564816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45959.033758564816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45959.033758564816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45959.033758564816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45959.033758564816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45959.033758564816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45959.033758564816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45959.033758564816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45959.033758564816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45959.033758564816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45959.033758564816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45959.033758564816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45959.033758564816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45959.033758564816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45959.033758564816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45959.033758564816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45959.033758564816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45959.033758564816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45959.033758564816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45959.033758564816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45959.033758564816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45959.033758564816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45959.033758564816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45959.033758564816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45959.033758564816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45959.033758564816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45959.033758564816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45959.033758564816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45959.033758564816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45959.033758564816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45959.033758564816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45959.033758564816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45959.033758564816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45959.033758564816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45959.033758564816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45959.033758564816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45959.033758564816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45959.033758564816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45959.033758564816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45959.033758564816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45959.033758564816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45959.033758564816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45959.033758564816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45959.033758564816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45959.033758564816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45959.033758564816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45959.033758564816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45959.033758564816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45959.033758564816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45959.033758564816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45959.033758564816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45959.033758564816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45959.033758564816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45959.033758564816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45959.033758564816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45959.033758564816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45959.033758564816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45959.033758564816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45959.033758564816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45959.033758564816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45959.033758564816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45959.033758564816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45959.033758564816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45959.033758564816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45959.033758564816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45959.033758564816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45959.033758564816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45959.033758564816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45959.033758564816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45959.033758564816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45959.033758564816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45959.033758564816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45959.033758564816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45959.033758564816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45959.033758564816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45959.033758564816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45959.033758564816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45959.033758564816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45959.033758564816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45959.033758564816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45959.033758564816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45959.033758564816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45959.033758564816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45959.033758564816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45959.033758564816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45959.033758564816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45959.033758564816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45959.033758564816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45959.033758564816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45959.033758564816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45959.033758564816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45959.033758564816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45959.033758564816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45959.033758564816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45959.033758564816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45959.033758564816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45959.033758564816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45959.033758564816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45959.033758564816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45959.033758564816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45959.033758564816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45959.033758564816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45959.033758564816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45959.033758564816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45959.033758564816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45959.033758564816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45959.033758564816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45959.033758564816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45959.033758564816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45959.033758564816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45959.033758564816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45959.033758564816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45959.033758564816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45959.033758564816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45959.033758564816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45959.033758564816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45959.033758564816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45959.033758564816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45959.033758564816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45959.033758564816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45959.033758564816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45959.033758564816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45959.033758564816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45959.033758564816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45959.033758564816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45959.033758564816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45959.033758564816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45959.033758564816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45959.033758564816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45959.033758564816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45959.033758564816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45959.033758564816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45959.033758564816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45959.033758564816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45959.033758564816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45959.033758564816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45959.033758564816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45959.033758564816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45959.033758564816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45959.033758564816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45959.033758564816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45959.033758564816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45959.033758564816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45959.033758564816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45959.033758564816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45959.033758564816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45959.033758564816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45959.033758564816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45959.033758564816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45959.033758564816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45959.033758564816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45959.033758564816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45959.033758564816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45959.033758564816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45959.033758564816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45959.033758564816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45959.033758564816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45959.033758564816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45959.033758564816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45959.033758564816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45959.033758564816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45959.033758564816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45959.033758564816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45959.033758564816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45959.033758564816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45959.033758564816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45959.033758564816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45959.033758564816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45959.033758564816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45959.033758564816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45959.033758564816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45959.033758564816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45959.033758564816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45959.033758564816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45959.033758564816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45959.033758564816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45959.033758564816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45959.033758564816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45959.033758564816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45959.033758564816</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39108</v>
      </c>
      <c r="B2" s="173" t="str">
        <f>IFERROR(VLOOKUP(D2,DB!A:K,11,0),"")</f>
        <v>R6</v>
      </c>
      <c r="C2" s="174">
        <v>1</v>
      </c>
      <c r="D2" s="173" t="s">
        <v>34942</v>
      </c>
      <c r="E2" s="106" t="s">
        <v>38998</v>
      </c>
      <c r="F2" s="175">
        <v>45958.779328703706</v>
      </c>
      <c r="G2" s="116">
        <f ca="1">IFERROR(NOW()-F2,"-")</f>
        <v>0.25442986111011123</v>
      </c>
      <c r="H2" s="175">
        <v>45958.773611111108</v>
      </c>
      <c r="I2" s="173" t="str">
        <f>IFERROR(VLOOKUP(D2,DB!A:F,6,0),"")</f>
        <v>Generator-SG</v>
      </c>
      <c r="J2" s="173" t="str">
        <f>IFERROR(VLOOKUP(D2,DB!A:G,7,0),"")</f>
        <v>Vandalized</v>
      </c>
      <c r="K2" s="176" t="s">
        <v>39109</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t="s">
        <v>39110</v>
      </c>
      <c r="B3" s="103" t="str">
        <f>IFERROR(VLOOKUP(D3,DB!A:K,11,0),"")</f>
        <v>R6</v>
      </c>
      <c r="C3" s="105">
        <v>1</v>
      </c>
      <c r="D3" s="173" t="s">
        <v>38646</v>
      </c>
      <c r="E3" s="106" t="s">
        <v>38998</v>
      </c>
      <c r="F3" s="107">
        <v>45959.010879629626</v>
      </c>
      <c r="G3" s="77">
        <f ca="1">IFERROR(NOW()-F3,"-")</f>
        <v>2.287893518951023E-2</v>
      </c>
      <c r="H3" s="107">
        <v>45959.004826388889</v>
      </c>
      <c r="I3" s="103" t="str">
        <f>IFERROR(VLOOKUP(D3,DB!A:F,6,0),"")</f>
        <v>SCECO</v>
      </c>
      <c r="J3" s="102" t="str">
        <f>IFERROR(VLOOKUP(D3,DB!A:G,7,0),"")</f>
        <v>No BB Shifted</v>
      </c>
      <c r="K3" s="108" t="s">
        <v>39111</v>
      </c>
      <c r="L3" s="109" t="str">
        <f>IFERROR(VLOOKUP(D3,DB!A:I,9,0),"")</f>
        <v>Latis</v>
      </c>
    </row>
    <row r="4" spans="1:16383" ht="31.5" customHeight="1">
      <c r="A4" s="104"/>
      <c r="B4" s="103" t="str">
        <f>IFERROR(VLOOKUP(D4,DB!A:K,11,0),"")</f>
        <v/>
      </c>
      <c r="C4" s="105"/>
      <c r="D4" s="103"/>
      <c r="E4" s="106"/>
      <c r="F4" s="107"/>
      <c r="G4" s="77">
        <f ca="1">IFERROR(NOW()-F4,"-")</f>
        <v>45959.033758564816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45959.033758564816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45959.033758564816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45959.033758564816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45959.033758564816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45959.033758564816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45959.033758564816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45959.033758564816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45959.033758564816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45959.033758564816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45959.033758564816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45959.033758564816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45959.033758564816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45959.033758564816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45959.033758564816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45959.033758564816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45959.033758564816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45959.033758564816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45959.033758564816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45959.033758564816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45959.033758564816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45959.033758564816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45959.033758564816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45959.033758564816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45959.033758564816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45959.033758564816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45959.033758564816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45959.033758564816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45959.033758564816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45959.033758564816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45959.033758564816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45959.033758564816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45959.033758564816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45959.033758564816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45959.033758564816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45959.033758564816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45959.033758564816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45959.033758564816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45959.033758564816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45959.033758564816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45959.033758564816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45959.033758564816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45959.033758564816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45959.033758564816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45959.033758564816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45959.033758564816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45959.033758564816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45959.033758564816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45959.033758564816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45959.033758564816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45959.033758564816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45959.033758564816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45959.033758564816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45959.033758564816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45959.033758564816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45959.033758564816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45959.033758564816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45959.033758564816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45959.033758564816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45959.033758564816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45959.033758564816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45959.033758564816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45959.033758564816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45959.033758564816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45959.033758564816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45959.033758564816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45959.033758564816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45959.033758564816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45959.033758564816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45959.033758564816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45959.033758564816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45959.033758564816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45959.033758564816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45959.033758564816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45959.033758564816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45959.033758564816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45959.033758564816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45959.033758564816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45959.033758564816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45959.033758564816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45959.033758564816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45959.033758564816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45959.033758564816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45959.033758564816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45959.033758564816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45959.033758564816</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2025-10-28T21:50:13Z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